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拟退出人员 " sheetId="37" r:id="rId1"/>
    <sheet name="Sheet1" sheetId="38" r:id="rId2"/>
  </sheets>
  <definedNames>
    <definedName name="_xlnm._FilterDatabase" localSheetId="0" hidden="1">'拟退出人员 '!$A$3:$L$19</definedName>
    <definedName name="_xlnm.Print_Titles" localSheetId="0">'拟退出人员 '!$1:$3</definedName>
    <definedName name="_xlnm.Print_Area" localSheetId="0">'拟退出人员 '!$A$1:$L$19</definedName>
  </definedNames>
  <calcPr calcId="144525"/>
</workbook>
</file>

<file path=xl/sharedStrings.xml><?xml version="1.0" encoding="utf-8"?>
<sst xmlns="http://schemas.openxmlformats.org/spreadsheetml/2006/main" count="1587" uniqueCount="637">
  <si>
    <t>海口市总工会2021年第四批脱困（注销）公示名单</t>
  </si>
  <si>
    <t xml:space="preserve">   根据《海口市工会困难职工档案管理办法》和《海口市工会建档困难职工脱困退出办法》规定，将第二批脱困（注销）名单予以公示。
    公示时间：2021年12月02日至12月08日。有异议者请与海口市工会困难职工帮扶中心联系，联系电话：66210376、66203323、66220853
                                                                                                   海口市总工会
                                                                                                  2021年12月02日 </t>
  </si>
  <si>
    <t>序号</t>
  </si>
  <si>
    <t>建档
工会</t>
  </si>
  <si>
    <t>职工
姓名</t>
  </si>
  <si>
    <t>性别</t>
  </si>
  <si>
    <t>年龄</t>
  </si>
  <si>
    <t>工作单位</t>
  </si>
  <si>
    <t>致困原因</t>
  </si>
  <si>
    <t>脱困
注销</t>
  </si>
  <si>
    <t>退出原因</t>
  </si>
  <si>
    <t>档案
类别</t>
  </si>
  <si>
    <t>建档日期</t>
  </si>
  <si>
    <t>备注</t>
  </si>
  <si>
    <t>秀英区</t>
  </si>
  <si>
    <t>李海菊</t>
  </si>
  <si>
    <t>脱困</t>
  </si>
  <si>
    <t>家庭人均收入超出建档标准</t>
  </si>
  <si>
    <t>月人均收入1233元</t>
  </si>
  <si>
    <t>杨燕英</t>
  </si>
  <si>
    <t>月人均收入1496元</t>
  </si>
  <si>
    <t>琼山区</t>
  </si>
  <si>
    <t>冼海波</t>
  </si>
  <si>
    <t>月人均收入1750.607元，已达到渐退期（渐退期4月1日-9月30日）</t>
  </si>
  <si>
    <t>符文存</t>
  </si>
  <si>
    <t>月人均收入1980.80元</t>
  </si>
  <si>
    <t>美兰区</t>
  </si>
  <si>
    <t>陈雪英</t>
  </si>
  <si>
    <t>子女毕业</t>
  </si>
  <si>
    <t>子女毕业已就业</t>
  </si>
  <si>
    <t>符丽娟</t>
  </si>
  <si>
    <t>市直属</t>
  </si>
  <si>
    <t>杨立飞</t>
  </si>
  <si>
    <t>注销</t>
  </si>
  <si>
    <t>离职</t>
  </si>
  <si>
    <t>劳动合同到期不再续签</t>
  </si>
  <si>
    <t>陈春燕</t>
  </si>
  <si>
    <t>达到退休年龄</t>
  </si>
  <si>
    <t>已办理退休</t>
  </si>
  <si>
    <t>市财贸</t>
  </si>
  <si>
    <t>吴奋</t>
  </si>
  <si>
    <t>家庭人均存款超出建档标准</t>
  </si>
  <si>
    <t>人均存款超出建档标准，月人均存款为3078.15</t>
  </si>
  <si>
    <t>吴海岩</t>
  </si>
  <si>
    <t>2021年1月达到退休年龄，因个人原因未能办理退休</t>
  </si>
  <si>
    <t>周小慧</t>
  </si>
  <si>
    <t>2021年8月达到退休年龄，因个人原因未能办理退休</t>
  </si>
  <si>
    <t>龙华区</t>
  </si>
  <si>
    <t>陈光珍</t>
  </si>
  <si>
    <t>在渐退期达到退休年龄，予以注销</t>
  </si>
  <si>
    <t>李爱娃</t>
  </si>
  <si>
    <t>吴桂花</t>
  </si>
  <si>
    <t>四类排查</t>
  </si>
  <si>
    <t>子女进入高收费私立学校</t>
  </si>
  <si>
    <t>周燕珠</t>
  </si>
  <si>
    <t>2021年10月达到退休年龄，因个人原因未能办理退休</t>
  </si>
  <si>
    <t>吴明珠</t>
  </si>
  <si>
    <t>邝贵二</t>
  </si>
  <si>
    <t>2020-11-23</t>
  </si>
  <si>
    <t>相对困难</t>
  </si>
  <si>
    <t>子女上学</t>
  </si>
  <si>
    <t>男</t>
  </si>
  <si>
    <t>460100196711111515</t>
  </si>
  <si>
    <t>海口新城佳园物业服务有限公司</t>
  </si>
  <si>
    <t>13648608119</t>
  </si>
  <si>
    <t>梁金花</t>
  </si>
  <si>
    <t>2020-11-22</t>
  </si>
  <si>
    <t>女</t>
  </si>
  <si>
    <t>46000419780607386X</t>
  </si>
  <si>
    <t>海南新珠江人力资源开发管理有限公司</t>
  </si>
  <si>
    <t>18289548621</t>
  </si>
  <si>
    <t>460006197402184013</t>
  </si>
  <si>
    <t>海口公交新月汽车有限公司</t>
  </si>
  <si>
    <t>15607663015</t>
  </si>
  <si>
    <t>庄爱兰</t>
  </si>
  <si>
    <t>46000419741227364X</t>
  </si>
  <si>
    <t>18189786086</t>
  </si>
  <si>
    <t>钟彩永</t>
  </si>
  <si>
    <t>460004197510104241</t>
  </si>
  <si>
    <t>海口市公共绿化管理所</t>
  </si>
  <si>
    <t>吴坤和</t>
  </si>
  <si>
    <t>460026197104162110</t>
  </si>
  <si>
    <t>海口市公安局龙华分局</t>
  </si>
  <si>
    <t>13876269242</t>
  </si>
  <si>
    <t>符赛兰</t>
  </si>
  <si>
    <t>460021197401084428</t>
  </si>
  <si>
    <t>18976067038</t>
  </si>
  <si>
    <t>陈明育</t>
  </si>
  <si>
    <t>2020-11-20</t>
  </si>
  <si>
    <t>460004198406105230</t>
  </si>
  <si>
    <t>海口市市政工程维修公司</t>
  </si>
  <si>
    <t>13617518407</t>
  </si>
  <si>
    <t>陈梅</t>
  </si>
  <si>
    <t>2020-11-18</t>
  </si>
  <si>
    <t>460021197602135826</t>
  </si>
  <si>
    <t>海口假日海滩开发管理有限公司</t>
  </si>
  <si>
    <t>13976089733</t>
  </si>
  <si>
    <t>曹望龙</t>
  </si>
  <si>
    <t>2020-11-16</t>
  </si>
  <si>
    <t>452325198008042113</t>
  </si>
  <si>
    <t>海南椰岛酒业发展有限公司</t>
  </si>
  <si>
    <t>13907554404</t>
  </si>
  <si>
    <t>梁顺贵</t>
  </si>
  <si>
    <t>2019-09-10</t>
  </si>
  <si>
    <t>460100196909281536</t>
  </si>
  <si>
    <t>13876195530</t>
  </si>
  <si>
    <t>460021197109131426</t>
  </si>
  <si>
    <t>13138954398</t>
  </si>
  <si>
    <t>刘天伟</t>
  </si>
  <si>
    <t>2019-09-09</t>
  </si>
  <si>
    <t>46000419750815205X</t>
  </si>
  <si>
    <t>毛国光</t>
  </si>
  <si>
    <t>460100196209100052</t>
  </si>
  <si>
    <t>18976661331</t>
  </si>
  <si>
    <t>林远鹤</t>
  </si>
  <si>
    <t>460028198009052412</t>
  </si>
  <si>
    <t>符子生</t>
  </si>
  <si>
    <t>460028197611173212</t>
  </si>
  <si>
    <t>18876758143</t>
  </si>
  <si>
    <t>石大武</t>
  </si>
  <si>
    <t>2019-09-06</t>
  </si>
  <si>
    <t>460030197210240017</t>
  </si>
  <si>
    <t>海口市公安局</t>
  </si>
  <si>
    <t>13307501596</t>
  </si>
  <si>
    <t>云惟昆</t>
  </si>
  <si>
    <t>2019-09-04</t>
  </si>
  <si>
    <t>460022197608144316</t>
  </si>
  <si>
    <t>13078977889</t>
  </si>
  <si>
    <t>云大茂</t>
  </si>
  <si>
    <t>460022197210212112</t>
  </si>
  <si>
    <t>13876931406</t>
  </si>
  <si>
    <t>李飞雄</t>
  </si>
  <si>
    <t>2019-01-14</t>
  </si>
  <si>
    <t>460024197511030016</t>
  </si>
  <si>
    <t>海南力神投资股份有限公司</t>
  </si>
  <si>
    <t>18808967895</t>
  </si>
  <si>
    <t>董海生</t>
  </si>
  <si>
    <t>2018-10-18</t>
  </si>
  <si>
    <t>460026197104254218</t>
  </si>
  <si>
    <t>中金鹰（海南）安保服务有限公司</t>
  </si>
  <si>
    <t>13976697810</t>
  </si>
  <si>
    <t>黄循宝</t>
  </si>
  <si>
    <t>2018-10-17</t>
  </si>
  <si>
    <t>460025196308300019</t>
  </si>
  <si>
    <t>海口市国土资源局龙华分局</t>
  </si>
  <si>
    <t>13078972159</t>
  </si>
  <si>
    <t>陈凤兰</t>
  </si>
  <si>
    <t>深度困难</t>
  </si>
  <si>
    <t>46002719740602828X</t>
  </si>
  <si>
    <t>15008035527</t>
  </si>
  <si>
    <t>王清武</t>
  </si>
  <si>
    <t>2017-11-02</t>
  </si>
  <si>
    <t>本人残疾</t>
  </si>
  <si>
    <t>460023196506031013</t>
  </si>
  <si>
    <t>13637599059</t>
  </si>
  <si>
    <t>曾平红</t>
  </si>
  <si>
    <t>2017-09-20</t>
  </si>
  <si>
    <t>家属残疾</t>
  </si>
  <si>
    <t>460033197506103889</t>
  </si>
  <si>
    <t>18189703586</t>
  </si>
  <si>
    <t>王世博</t>
  </si>
  <si>
    <t>2017-08-18</t>
  </si>
  <si>
    <t>460004196805033618</t>
  </si>
  <si>
    <t>13098991706</t>
  </si>
  <si>
    <t>周敦茂</t>
  </si>
  <si>
    <t>460021197110213859</t>
  </si>
  <si>
    <t>13976637287</t>
  </si>
  <si>
    <t>林进丁</t>
  </si>
  <si>
    <t>460004197712053841</t>
  </si>
  <si>
    <t>18189702930</t>
  </si>
  <si>
    <t>王槐桶</t>
  </si>
  <si>
    <t>2017-08-16</t>
  </si>
  <si>
    <t>460100196508183310</t>
  </si>
  <si>
    <t>海口市万绿园管理处</t>
  </si>
  <si>
    <t>15103644797</t>
  </si>
  <si>
    <t>吴桂银</t>
  </si>
  <si>
    <t>2016-12-12</t>
  </si>
  <si>
    <t>460036197410100068</t>
  </si>
  <si>
    <t>海口人民公园管理处</t>
  </si>
  <si>
    <t>18389779032</t>
  </si>
  <si>
    <t>程海霞</t>
  </si>
  <si>
    <t>2016-09-04</t>
  </si>
  <si>
    <t>460026198006201221</t>
  </si>
  <si>
    <t>15008921040</t>
  </si>
  <si>
    <t>王洲</t>
  </si>
  <si>
    <t>2016-08-31</t>
  </si>
  <si>
    <t>460021196609102619</t>
  </si>
  <si>
    <t>海口市公共交通集团有限公司公交二分公司</t>
  </si>
  <si>
    <t>13876963166</t>
  </si>
  <si>
    <t>蔡泽彪</t>
  </si>
  <si>
    <t>2016-08-17</t>
  </si>
  <si>
    <t>460004197209054070</t>
  </si>
  <si>
    <t>13005008483</t>
  </si>
  <si>
    <t>蒙美军</t>
  </si>
  <si>
    <t>2014-12-28</t>
  </si>
  <si>
    <t>460004197104201417</t>
  </si>
  <si>
    <t>海口市公安局交通警察支队</t>
  </si>
  <si>
    <t>13098900812</t>
  </si>
  <si>
    <t>王芳</t>
  </si>
  <si>
    <t>2012-09-13</t>
  </si>
  <si>
    <t>460021197712020042</t>
  </si>
  <si>
    <t>海口开源水务资产管理有限公司（原琼山自来水）</t>
  </si>
  <si>
    <t>13617567798</t>
  </si>
  <si>
    <t>蒙宣任</t>
  </si>
  <si>
    <t>2011-03-07</t>
  </si>
  <si>
    <t>本人下岗失业</t>
  </si>
  <si>
    <t>460100196410272139</t>
  </si>
  <si>
    <t>海口市建筑工程公司</t>
  </si>
  <si>
    <t>13876388839</t>
  </si>
  <si>
    <t>黄琦</t>
  </si>
  <si>
    <t>2010-11-12</t>
  </si>
  <si>
    <t>460001196311040712</t>
  </si>
  <si>
    <t>海口市公共交通总公司</t>
  </si>
  <si>
    <t>13807670255</t>
  </si>
  <si>
    <t>王正介</t>
  </si>
  <si>
    <t>2008-02-18</t>
  </si>
  <si>
    <t>460021197509083814</t>
  </si>
  <si>
    <t>13518822052</t>
  </si>
  <si>
    <t>辜革发</t>
  </si>
  <si>
    <t>2008-01-22</t>
  </si>
  <si>
    <t>460100196612100917</t>
  </si>
  <si>
    <t>18389676533</t>
  </si>
  <si>
    <t>王风喜</t>
  </si>
  <si>
    <t>2020-11-13</t>
  </si>
  <si>
    <t>460004198002204427</t>
  </si>
  <si>
    <t>海口玉禾田环境服务有限公司</t>
  </si>
  <si>
    <t>17789895513</t>
  </si>
  <si>
    <t>杜采镁</t>
  </si>
  <si>
    <t>2020-11-12</t>
  </si>
  <si>
    <t>460004197808083500</t>
  </si>
  <si>
    <t>13876384124</t>
  </si>
  <si>
    <t>莫春花</t>
  </si>
  <si>
    <t>460026197807051820</t>
  </si>
  <si>
    <t>13687580850</t>
  </si>
  <si>
    <t>朱永惠</t>
  </si>
  <si>
    <t>2019-08-26</t>
  </si>
  <si>
    <t>460027197606071063</t>
  </si>
  <si>
    <t>13976737238</t>
  </si>
  <si>
    <t>陈英</t>
  </si>
  <si>
    <t>460104197907021247</t>
  </si>
  <si>
    <t>15108944097</t>
  </si>
  <si>
    <t>韦政勋</t>
  </si>
  <si>
    <t>460004197310305014</t>
  </si>
  <si>
    <t>18789901082</t>
  </si>
  <si>
    <t>张燕华</t>
  </si>
  <si>
    <t>460104198001040948</t>
  </si>
  <si>
    <t>13976637396</t>
  </si>
  <si>
    <t>吴春娇</t>
  </si>
  <si>
    <t>460004198011055021</t>
  </si>
  <si>
    <t>13876060159</t>
  </si>
  <si>
    <t>王妚连</t>
  </si>
  <si>
    <t>460004198001284226</t>
  </si>
  <si>
    <t>13976741475</t>
  </si>
  <si>
    <t>46000419730608364X</t>
  </si>
  <si>
    <t>18889629330</t>
  </si>
  <si>
    <t>郑毛根</t>
  </si>
  <si>
    <t>460034197303084442</t>
  </si>
  <si>
    <t>13976636978</t>
  </si>
  <si>
    <t>460028197108064422</t>
  </si>
  <si>
    <t>13389890308</t>
  </si>
  <si>
    <t>吴三女</t>
  </si>
  <si>
    <t>460003198609043045</t>
  </si>
  <si>
    <t>13627545291</t>
  </si>
  <si>
    <t>王吉蕊</t>
  </si>
  <si>
    <t>2018-09-01</t>
  </si>
  <si>
    <t>46002519740721214X</t>
  </si>
  <si>
    <t>13976054083</t>
  </si>
  <si>
    <t>王珠</t>
  </si>
  <si>
    <t>2018-08-31</t>
  </si>
  <si>
    <t>460004197911135241</t>
  </si>
  <si>
    <t>18789702421</t>
  </si>
  <si>
    <t>2017-08-17</t>
  </si>
  <si>
    <t>46002719790629068X</t>
  </si>
  <si>
    <t>18289470572</t>
  </si>
  <si>
    <t>宋引姑</t>
  </si>
  <si>
    <t>460021197306124663</t>
  </si>
  <si>
    <t>15108946949</t>
  </si>
  <si>
    <t>吴进丁</t>
  </si>
  <si>
    <t>2020-12-11</t>
  </si>
  <si>
    <t>460004198303044228</t>
  </si>
  <si>
    <t>海口龙马环卫环境工程有限公司</t>
  </si>
  <si>
    <t>18689866918</t>
  </si>
  <si>
    <t>刘金圆</t>
  </si>
  <si>
    <t>460028198109196069</t>
  </si>
  <si>
    <t>15289711262</t>
  </si>
  <si>
    <t>王秋玉</t>
  </si>
  <si>
    <t>460021197307125262</t>
  </si>
  <si>
    <t>13807679467</t>
  </si>
  <si>
    <t>王定招</t>
  </si>
  <si>
    <t>2020-12-10</t>
  </si>
  <si>
    <t>460027196511083710</t>
  </si>
  <si>
    <t>海南琼泰物业管理有限公司</t>
  </si>
  <si>
    <t>13005018126</t>
  </si>
  <si>
    <t>陈玉梅</t>
  </si>
  <si>
    <t>2020-12-09</t>
  </si>
  <si>
    <t>460004197303113823</t>
  </si>
  <si>
    <t>13707549738</t>
  </si>
  <si>
    <t>460004197411013440</t>
  </si>
  <si>
    <t>13707523079</t>
  </si>
  <si>
    <t>王金荣</t>
  </si>
  <si>
    <t>460004197809295425</t>
  </si>
  <si>
    <t>15708990225</t>
  </si>
  <si>
    <t>林永英</t>
  </si>
  <si>
    <t>460004197905173866</t>
  </si>
  <si>
    <t>13518079080</t>
  </si>
  <si>
    <t>唐花</t>
  </si>
  <si>
    <t>460006197905234043</t>
  </si>
  <si>
    <t>15091994475</t>
  </si>
  <si>
    <t>2019-08-29</t>
  </si>
  <si>
    <t>460100197107122722</t>
  </si>
  <si>
    <t>海南光华景瑞物业服务有限公司</t>
  </si>
  <si>
    <t>13637651183</t>
  </si>
  <si>
    <t>杨胜</t>
  </si>
  <si>
    <t>460022197506194312</t>
  </si>
  <si>
    <t>海南信兴汽车销售有限公司</t>
  </si>
  <si>
    <t>13976677735</t>
  </si>
  <si>
    <t>王容花</t>
  </si>
  <si>
    <t>2018-09-07</t>
  </si>
  <si>
    <t>460027197511171328</t>
  </si>
  <si>
    <t>18389553051</t>
  </si>
  <si>
    <t>杜江南</t>
  </si>
  <si>
    <t>46000419770303362X</t>
  </si>
  <si>
    <t>13976677049</t>
  </si>
  <si>
    <t>何际义</t>
  </si>
  <si>
    <t>460027197005233418</t>
  </si>
  <si>
    <t>13876938173</t>
  </si>
  <si>
    <t>方燕平</t>
  </si>
  <si>
    <t>2018-09-05</t>
  </si>
  <si>
    <t>460004197907146220</t>
  </si>
  <si>
    <t>18889787144</t>
  </si>
  <si>
    <t>吴海南</t>
  </si>
  <si>
    <t>460004197708264224</t>
  </si>
  <si>
    <t>13518842676</t>
  </si>
  <si>
    <t>460100197010311826</t>
  </si>
  <si>
    <t>13368979867</t>
  </si>
  <si>
    <t>颜琴</t>
  </si>
  <si>
    <t>2018-07-17</t>
  </si>
  <si>
    <t>供养直系亲属大病</t>
  </si>
  <si>
    <t>460022197702265122</t>
  </si>
  <si>
    <t>13976732318</t>
  </si>
  <si>
    <t>胡海花</t>
  </si>
  <si>
    <t>2018-07-16</t>
  </si>
  <si>
    <t>460025197610020944</t>
  </si>
  <si>
    <t>13118968251</t>
  </si>
  <si>
    <t>王海燕</t>
  </si>
  <si>
    <t>2018-06-27</t>
  </si>
  <si>
    <t>460004197210204064</t>
  </si>
  <si>
    <t>13976247749</t>
  </si>
  <si>
    <t>陈月妹</t>
  </si>
  <si>
    <t>460025197304121528</t>
  </si>
  <si>
    <t>13807672513</t>
  </si>
  <si>
    <t>梁崇开</t>
  </si>
  <si>
    <t>2016-08-23</t>
  </si>
  <si>
    <t>460021197111273618</t>
  </si>
  <si>
    <t>13136039108</t>
  </si>
  <si>
    <t>刘爱青</t>
  </si>
  <si>
    <t>2016-03-28</t>
  </si>
  <si>
    <t>460004197508023442</t>
  </si>
  <si>
    <t>13637548223</t>
  </si>
  <si>
    <t>郑淑梅</t>
  </si>
  <si>
    <t>2013-07-08</t>
  </si>
  <si>
    <t>460026197509221529</t>
  </si>
  <si>
    <t>13976639480</t>
  </si>
  <si>
    <t>吴海群</t>
  </si>
  <si>
    <t>2013-06-19</t>
  </si>
  <si>
    <t>460004198009115427</t>
  </si>
  <si>
    <t>13707522161</t>
  </si>
  <si>
    <t>林雪瑜</t>
  </si>
  <si>
    <t>2010-02-04</t>
  </si>
  <si>
    <t>460100197209112744</t>
  </si>
  <si>
    <t>海南三药制药厂有限公司</t>
  </si>
  <si>
    <t>15289989386</t>
  </si>
  <si>
    <t>符基伟</t>
  </si>
  <si>
    <t>2008-02-25</t>
  </si>
  <si>
    <t>460022197706014312</t>
  </si>
  <si>
    <t>龙华区治安联防大队</t>
  </si>
  <si>
    <t>13876331846</t>
  </si>
  <si>
    <t>关居荣</t>
  </si>
  <si>
    <t>2020-12-03</t>
  </si>
  <si>
    <t>460004198012052025</t>
  </si>
  <si>
    <t>海口市京环城市环境服务有限公司</t>
  </si>
  <si>
    <t>13518814326</t>
  </si>
  <si>
    <t>张桂娟</t>
  </si>
  <si>
    <t>2020-11-19</t>
  </si>
  <si>
    <t>460004197212220826</t>
  </si>
  <si>
    <t>海南万达包装制造有限公司</t>
  </si>
  <si>
    <t>13707581636</t>
  </si>
  <si>
    <t>吴玉清</t>
  </si>
  <si>
    <t>460004197403090622</t>
  </si>
  <si>
    <t>15108902853</t>
  </si>
  <si>
    <t>孙金凤</t>
  </si>
  <si>
    <t>460021197303260627</t>
  </si>
  <si>
    <t>17889842539</t>
  </si>
  <si>
    <t>林庆</t>
  </si>
  <si>
    <t>460022197808063940</t>
  </si>
  <si>
    <t>海口京玉环境服务有限公司</t>
  </si>
  <si>
    <t>15595602205</t>
  </si>
  <si>
    <t>林道块</t>
  </si>
  <si>
    <t>460004196608071818</t>
  </si>
  <si>
    <t>海口中税热带作物场</t>
  </si>
  <si>
    <t>13698978569</t>
  </si>
  <si>
    <t>朱木娇</t>
  </si>
  <si>
    <t>2019-09-24</t>
  </si>
  <si>
    <t>460031197503171226</t>
  </si>
  <si>
    <t>海口科成家政清洁服务有限公司</t>
  </si>
  <si>
    <t>13976432789</t>
  </si>
  <si>
    <t>冯春花</t>
  </si>
  <si>
    <t>2019-09-23</t>
  </si>
  <si>
    <t>460026197601304220</t>
  </si>
  <si>
    <t>大园社区卫生服务中心</t>
  </si>
  <si>
    <t>15108954456</t>
  </si>
  <si>
    <t>张余兰</t>
  </si>
  <si>
    <t>460004197109153709</t>
  </si>
  <si>
    <t>海南嘉元物业有限公司</t>
  </si>
  <si>
    <t>18289786559</t>
  </si>
  <si>
    <t>李海燕</t>
  </si>
  <si>
    <t>2019-09-19</t>
  </si>
  <si>
    <t>460004197207063627</t>
  </si>
  <si>
    <t>13976608836</t>
  </si>
  <si>
    <t>吴乾跃</t>
  </si>
  <si>
    <t>2018-09-25</t>
  </si>
  <si>
    <t>460004196609155052</t>
  </si>
  <si>
    <t>海南银建出租汽车有限公司</t>
  </si>
  <si>
    <t>13005048153</t>
  </si>
  <si>
    <t>吴钟彪</t>
  </si>
  <si>
    <t>2018-08-29</t>
  </si>
  <si>
    <t>460021196510101413</t>
  </si>
  <si>
    <t>海口市琼山区红旗食品站</t>
  </si>
  <si>
    <t>15203658246</t>
  </si>
  <si>
    <t>谢廷耀</t>
  </si>
  <si>
    <t>2018-08-28</t>
  </si>
  <si>
    <t>460026197308072416</t>
  </si>
  <si>
    <t>13876103485</t>
  </si>
  <si>
    <t>吴霞</t>
  </si>
  <si>
    <t>2018-08-27</t>
  </si>
  <si>
    <t>46000419721109344X</t>
  </si>
  <si>
    <t>13807169272</t>
  </si>
  <si>
    <t>李小妹</t>
  </si>
  <si>
    <t>46000419770308542X</t>
  </si>
  <si>
    <t>13698906438</t>
  </si>
  <si>
    <t>吴春花</t>
  </si>
  <si>
    <t>460021197511200020</t>
  </si>
  <si>
    <t>13876337089</t>
  </si>
  <si>
    <t>盘美霞</t>
  </si>
  <si>
    <t>460006197601193422</t>
  </si>
  <si>
    <t>13976941485</t>
  </si>
  <si>
    <t>2016-08-29</t>
  </si>
  <si>
    <t>460004197206023439</t>
  </si>
  <si>
    <t>13976667545</t>
  </si>
  <si>
    <t>吴春妹</t>
  </si>
  <si>
    <t>2016-08-25</t>
  </si>
  <si>
    <t>460004197407152448</t>
  </si>
  <si>
    <t>13807685122</t>
  </si>
  <si>
    <t>2016-08-15</t>
  </si>
  <si>
    <t>460021197108193422</t>
  </si>
  <si>
    <t>18889143953</t>
  </si>
  <si>
    <t>何和平</t>
  </si>
  <si>
    <t>460021196410150410</t>
  </si>
  <si>
    <t>海南琼山建筑工程公司</t>
  </si>
  <si>
    <t>13138947053</t>
  </si>
  <si>
    <t>洪娇</t>
  </si>
  <si>
    <t>2016-01-18</t>
  </si>
  <si>
    <t>本人大病</t>
  </si>
  <si>
    <t>46000419750625022X</t>
  </si>
  <si>
    <t>13707569368</t>
  </si>
  <si>
    <t>黄洪梅</t>
  </si>
  <si>
    <t>2014-12-25</t>
  </si>
  <si>
    <t>460004197604150425</t>
  </si>
  <si>
    <t>18289845909</t>
  </si>
  <si>
    <t>周连旧</t>
  </si>
  <si>
    <t>2014-02-14</t>
  </si>
  <si>
    <t>收入低</t>
  </si>
  <si>
    <t>460100197410010328</t>
  </si>
  <si>
    <t>13976635471</t>
  </si>
  <si>
    <t>彭惠珍</t>
  </si>
  <si>
    <t>2013-04-02</t>
  </si>
  <si>
    <t>460036197309104523</t>
  </si>
  <si>
    <t>13876182068</t>
  </si>
  <si>
    <t>梁振梅</t>
  </si>
  <si>
    <t>460025197902103928</t>
  </si>
  <si>
    <t>13976004013</t>
  </si>
  <si>
    <t>邵桂丽</t>
  </si>
  <si>
    <t>2012-11-13</t>
  </si>
  <si>
    <t>460004197810103865</t>
  </si>
  <si>
    <t>13807671490</t>
  </si>
  <si>
    <t>2008-02-20</t>
  </si>
  <si>
    <t>460004197110123224</t>
  </si>
  <si>
    <t>海口琼山水电物资供应公司</t>
  </si>
  <si>
    <t>13876063650</t>
  </si>
  <si>
    <t>王英兰</t>
  </si>
  <si>
    <t>2020-10-09</t>
  </si>
  <si>
    <t>46002619800815246X</t>
  </si>
  <si>
    <t>海口市京兰城市环境服务有限公司</t>
  </si>
  <si>
    <t>15109874385</t>
  </si>
  <si>
    <t>王亚若</t>
  </si>
  <si>
    <t>460021197201116421</t>
  </si>
  <si>
    <t>灵山镇环卫站</t>
  </si>
  <si>
    <t>13518056380</t>
  </si>
  <si>
    <t>叶丽英</t>
  </si>
  <si>
    <t>460025197803172426</t>
  </si>
  <si>
    <t>13697542193</t>
  </si>
  <si>
    <t>徐训积</t>
  </si>
  <si>
    <t>460025196403211815</t>
  </si>
  <si>
    <t>13337613029</t>
  </si>
  <si>
    <t>李平环</t>
  </si>
  <si>
    <t>460004197103065425</t>
  </si>
  <si>
    <t>15103062852</t>
  </si>
  <si>
    <t>王惠玲</t>
  </si>
  <si>
    <t>2019-09-02</t>
  </si>
  <si>
    <t>460027197708143427</t>
  </si>
  <si>
    <t>15120886145</t>
  </si>
  <si>
    <t>王琼玉</t>
  </si>
  <si>
    <t>460027197806222647</t>
  </si>
  <si>
    <t>13976105129</t>
  </si>
  <si>
    <t>莫春美</t>
  </si>
  <si>
    <t>460004197612112429</t>
  </si>
  <si>
    <t>15595650590</t>
  </si>
  <si>
    <t>何小凤</t>
  </si>
  <si>
    <t>440882197508116920</t>
  </si>
  <si>
    <t>13807656994</t>
  </si>
  <si>
    <t>郭远帅</t>
  </si>
  <si>
    <t>2018-09-04</t>
  </si>
  <si>
    <t>460025197203112411</t>
  </si>
  <si>
    <t>13976096562</t>
  </si>
  <si>
    <t>陈英松</t>
  </si>
  <si>
    <t>460028197512046816</t>
  </si>
  <si>
    <t>15308936663</t>
  </si>
  <si>
    <t>符海群</t>
  </si>
  <si>
    <t>460004197609205245</t>
  </si>
  <si>
    <t>13976478187</t>
  </si>
  <si>
    <t>林亚强</t>
  </si>
  <si>
    <t>460004197705080868</t>
  </si>
  <si>
    <t>15289772103</t>
  </si>
  <si>
    <t>2018-08-24</t>
  </si>
  <si>
    <t>460026197110102448</t>
  </si>
  <si>
    <t>海口市美兰区海甸街道福安社区</t>
  </si>
  <si>
    <t>18976373742</t>
  </si>
  <si>
    <t>林艳</t>
  </si>
  <si>
    <t>460022197412264842</t>
  </si>
  <si>
    <t>海口市美兰区大致坡环卫站</t>
  </si>
  <si>
    <t>18889823846</t>
  </si>
  <si>
    <t>谭月翠</t>
  </si>
  <si>
    <t>2018-08-23</t>
  </si>
  <si>
    <t>460027197905056621</t>
  </si>
  <si>
    <t>13876903443</t>
  </si>
  <si>
    <t>王赛江</t>
  </si>
  <si>
    <t>2017-12-04</t>
  </si>
  <si>
    <t>460028197209170021</t>
  </si>
  <si>
    <t>13876264155</t>
  </si>
  <si>
    <t>2017-08-31</t>
  </si>
  <si>
    <t>460027197603264126</t>
  </si>
  <si>
    <t>18889181685</t>
  </si>
  <si>
    <t>46002119770802362X</t>
  </si>
  <si>
    <t>15120892036</t>
  </si>
  <si>
    <t>杨祥瑜</t>
  </si>
  <si>
    <t>460006197209124051</t>
  </si>
  <si>
    <t>13976748676</t>
  </si>
  <si>
    <t>潘强</t>
  </si>
  <si>
    <t>2010-07-13</t>
  </si>
  <si>
    <t>460021197611121426</t>
  </si>
  <si>
    <t>18876179080</t>
  </si>
  <si>
    <t>王春桂</t>
  </si>
  <si>
    <t>460021197210284224</t>
  </si>
  <si>
    <t>海南海灵化学制药有限公司</t>
  </si>
  <si>
    <t>18876149816</t>
  </si>
  <si>
    <t>高新区</t>
  </si>
  <si>
    <t>王家钦</t>
  </si>
  <si>
    <t>460021197101264419</t>
  </si>
  <si>
    <t>深圳市阳光三环生态环境股份有限公司</t>
  </si>
  <si>
    <t>13648616203</t>
  </si>
  <si>
    <t>王月芳</t>
  </si>
  <si>
    <t>460004197310154666</t>
  </si>
  <si>
    <t>海南恒兴饲料实业有限公司</t>
  </si>
  <si>
    <t>18876164968</t>
  </si>
  <si>
    <t>陈艳保</t>
  </si>
  <si>
    <t>2018-09-19</t>
  </si>
  <si>
    <t>460004197412304629</t>
  </si>
  <si>
    <t>海南众合物业服务有限公司</t>
  </si>
  <si>
    <t>18308902347</t>
  </si>
  <si>
    <t>梁其侮</t>
  </si>
  <si>
    <t>460004197406014836</t>
  </si>
  <si>
    <t>海南联顺金属工业有限公司</t>
  </si>
  <si>
    <t>13637516198</t>
  </si>
  <si>
    <t>综保区</t>
  </si>
  <si>
    <t>李文强</t>
  </si>
  <si>
    <t>460100196406131835</t>
  </si>
  <si>
    <t>海南拍拍看信息技术有限公司</t>
  </si>
  <si>
    <t>13907596957</t>
  </si>
  <si>
    <t>王江春</t>
  </si>
  <si>
    <t>460031197506225242</t>
  </si>
  <si>
    <t>18898277685</t>
  </si>
  <si>
    <t>梁燕珍</t>
  </si>
  <si>
    <t>460029197609018527</t>
  </si>
  <si>
    <t>13876693960</t>
  </si>
  <si>
    <t>2020-12-07</t>
  </si>
  <si>
    <t>460023197101180525</t>
  </si>
  <si>
    <t>海口旅游景区物业服务有限公司</t>
  </si>
  <si>
    <t>15109800920</t>
  </si>
  <si>
    <t>林涛</t>
  </si>
  <si>
    <t>2020-11-26</t>
  </si>
  <si>
    <t>460004198009025237</t>
  </si>
  <si>
    <t>海南热带野生动植物园有限公司</t>
  </si>
  <si>
    <t>13648668962</t>
  </si>
  <si>
    <t>黄振雄</t>
  </si>
  <si>
    <t>460021197512285230</t>
  </si>
  <si>
    <t>13976343418</t>
  </si>
  <si>
    <t>周海珍</t>
  </si>
  <si>
    <t>460004197511073627</t>
  </si>
  <si>
    <t>海口希尔顿酒店</t>
  </si>
  <si>
    <t>13976742895</t>
  </si>
  <si>
    <t>梁玉群</t>
  </si>
  <si>
    <t>2017-09-02</t>
  </si>
  <si>
    <t>46002119741025066X</t>
  </si>
  <si>
    <t>海口市鸿洲埃德瑞皇家园林酒店有限公司</t>
  </si>
  <si>
    <t>15808932643</t>
  </si>
  <si>
    <t>范英义</t>
  </si>
  <si>
    <t>2010-08-03</t>
  </si>
  <si>
    <t>460004197110023418</t>
  </si>
  <si>
    <t>供销社（海口龙塘供销社）</t>
  </si>
  <si>
    <t>18308906601</t>
  </si>
  <si>
    <t>460004197410043437</t>
  </si>
  <si>
    <t>13389825303</t>
  </si>
  <si>
    <t>史雀</t>
  </si>
  <si>
    <t>2010-06-22</t>
  </si>
  <si>
    <t>460100197408020025</t>
  </si>
  <si>
    <t>海口市水产供销总公司</t>
  </si>
  <si>
    <t>13876836953</t>
  </si>
  <si>
    <t>龙江</t>
  </si>
  <si>
    <t>2009-03-02</t>
  </si>
  <si>
    <t>460100197407160915</t>
  </si>
  <si>
    <t>海口戏院</t>
  </si>
  <si>
    <t>15289877055</t>
  </si>
  <si>
    <t>陈海</t>
  </si>
  <si>
    <t>2008-05-17</t>
  </si>
  <si>
    <t>46002119630918021X</t>
  </si>
  <si>
    <t>供销社（琼山土产日杂公司）</t>
  </si>
  <si>
    <t>18289970718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</si>
</sst>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b/>
      <sz val="20"/>
      <name val="宋体"/>
      <charset val="134"/>
      <scheme val="major"/>
    </font>
    <font>
      <sz val="14"/>
      <name val="仿宋_GB2312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15" fillId="23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31" fillId="30" borderId="9" applyNumberFormat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29" fillId="13" borderId="9" applyNumberFormat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8" fillId="18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32" fillId="32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6" fillId="14" borderId="7" applyNumberFormat="false" applyAlignment="false" applyProtection="false">
      <alignment vertical="center"/>
    </xf>
    <xf numFmtId="0" fontId="25" fillId="13" borderId="6" applyNumberFormat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4" fillId="0" borderId="0">
      <alignment vertical="center"/>
    </xf>
    <xf numFmtId="0" fontId="14" fillId="10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0" fillId="7" borderId="4" applyNumberFormat="false" applyFont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" fillId="0" borderId="0">
      <alignment vertical="center"/>
    </xf>
    <xf numFmtId="0" fontId="19" fillId="0" borderId="5" applyNumberFormat="false" applyFill="false" applyAlignment="false" applyProtection="false">
      <alignment vertical="center"/>
    </xf>
  </cellStyleXfs>
  <cellXfs count="48">
    <xf numFmtId="0" fontId="0" fillId="0" borderId="0" xfId="0">
      <alignment vertical="center"/>
    </xf>
    <xf numFmtId="0" fontId="1" fillId="0" borderId="0" xfId="50" applyFont="true" applyFill="true" applyAlignment="true">
      <alignment vertical="center"/>
    </xf>
    <xf numFmtId="49" fontId="2" fillId="0" borderId="0" xfId="50" applyNumberFormat="true" applyFont="true" applyFill="true" applyAlignment="true">
      <alignment horizontal="center" vertical="center"/>
    </xf>
    <xf numFmtId="49" fontId="1" fillId="0" borderId="0" xfId="50" applyNumberFormat="true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14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 shrinkToFit="true"/>
    </xf>
    <xf numFmtId="0" fontId="4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 shrinkToFi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 shrinkToFit="true"/>
    </xf>
    <xf numFmtId="0" fontId="4" fillId="2" borderId="1" xfId="0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 shrinkToFit="true"/>
    </xf>
    <xf numFmtId="0" fontId="5" fillId="2" borderId="1" xfId="0" applyFont="true" applyFill="true" applyBorder="true" applyAlignment="true">
      <alignment horizontal="center" vertical="center" wrapText="true"/>
    </xf>
    <xf numFmtId="0" fontId="7" fillId="0" borderId="0" xfId="0" applyFont="true" applyAlignment="true">
      <alignment vertical="center" wrapText="true"/>
    </xf>
    <xf numFmtId="0" fontId="7" fillId="0" borderId="0" xfId="0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/>
    </xf>
    <xf numFmtId="0" fontId="8" fillId="0" borderId="0" xfId="0" applyFont="true" applyFill="true">
      <alignment vertical="center"/>
    </xf>
    <xf numFmtId="0" fontId="9" fillId="0" borderId="0" xfId="0" applyFont="true" applyFill="true" applyAlignment="true">
      <alignment horizontal="center" vertical="center"/>
    </xf>
    <xf numFmtId="49" fontId="8" fillId="0" borderId="0" xfId="0" applyNumberFormat="true" applyFont="true" applyFill="true" applyAlignment="true">
      <alignment horizontal="center" vertical="center"/>
    </xf>
    <xf numFmtId="0" fontId="8" fillId="0" borderId="0" xfId="0" applyFont="true" applyFill="true" applyAlignment="true">
      <alignment horizontal="center" vertical="center" wrapText="true"/>
    </xf>
    <xf numFmtId="0" fontId="8" fillId="0" borderId="0" xfId="0" applyFont="true">
      <alignment vertical="center"/>
    </xf>
    <xf numFmtId="0" fontId="10" fillId="0" borderId="0" xfId="0" applyFont="true" applyFill="true" applyAlignment="true">
      <alignment horizontal="center" vertical="center" wrapText="true"/>
    </xf>
    <xf numFmtId="0" fontId="10" fillId="0" borderId="0" xfId="0" applyFont="true" applyFill="true" applyAlignment="true">
      <alignment horizontal="center" vertical="center"/>
    </xf>
    <xf numFmtId="0" fontId="11" fillId="0" borderId="0" xfId="50" applyFont="true" applyFill="true" applyBorder="true" applyAlignment="true">
      <alignment horizontal="left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  <xf numFmtId="49" fontId="10" fillId="0" borderId="0" xfId="0" applyNumberFormat="true" applyFont="true" applyFill="true" applyAlignment="true">
      <alignment horizontal="center" vertical="center"/>
    </xf>
    <xf numFmtId="0" fontId="13" fillId="0" borderId="1" xfId="0" applyNumberFormat="true" applyFont="true" applyFill="true" applyBorder="true" applyAlignment="true">
      <alignment horizontal="center" vertical="center"/>
    </xf>
    <xf numFmtId="57" fontId="13" fillId="0" borderId="1" xfId="0" applyNumberFormat="true" applyFont="true" applyFill="true" applyBorder="true" applyAlignment="true">
      <alignment horizontal="center" vertical="center" wrapText="true"/>
    </xf>
    <xf numFmtId="0" fontId="13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Alignment="true">
      <alignment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7" fillId="0" borderId="0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 quotePrefix="true">
      <alignment horizontal="center" vertical="center"/>
    </xf>
  </cellXfs>
  <cellStyles count="52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常规 10" xfId="2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常规 8" xfId="3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7D7D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zoomScale="115" zoomScaleNormal="115" workbookViewId="0">
      <pane ySplit="3" topLeftCell="A6" activePane="bottomLeft" state="frozen"/>
      <selection/>
      <selection pane="bottomLeft" activeCell="A1" sqref="A1:L1"/>
    </sheetView>
  </sheetViews>
  <sheetFormatPr defaultColWidth="9" defaultRowHeight="13.5"/>
  <cols>
    <col min="1" max="1" width="4.625" style="30" customWidth="true"/>
    <col min="2" max="2" width="9.78333333333333" style="31" customWidth="true"/>
    <col min="3" max="3" width="10.975" style="31" customWidth="true"/>
    <col min="4" max="4" width="6.40833333333333" style="29" customWidth="true"/>
    <col min="5" max="5" width="5.54166666666667" style="29" customWidth="true"/>
    <col min="6" max="6" width="25.3166666666667" style="29" customWidth="true"/>
    <col min="7" max="7" width="13.475" style="29" customWidth="true"/>
    <col min="8" max="8" width="10.4333333333333" style="29" customWidth="true"/>
    <col min="9" max="9" width="17.1666666666667" style="29" customWidth="true"/>
    <col min="10" max="10" width="11.625" style="29" customWidth="true"/>
    <col min="11" max="11" width="13.75" style="32" customWidth="true"/>
    <col min="12" max="12" width="25.1083333333333" style="33" customWidth="true"/>
    <col min="13" max="13" width="9" style="34"/>
    <col min="14" max="14" width="17.05" style="30" customWidth="true"/>
    <col min="15" max="16384" width="9" style="34"/>
  </cols>
  <sheetData>
    <row r="1" ht="71" customHeight="true" spans="1:12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41"/>
      <c r="L1" s="35"/>
    </row>
    <row r="2" customFormat="true" ht="92" customHeight="true" spans="1:14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44"/>
      <c r="N2" s="30"/>
    </row>
    <row r="3" s="26" customFormat="true" ht="26" customHeight="true" spans="1:14">
      <c r="A3" s="38" t="s">
        <v>2</v>
      </c>
      <c r="B3" s="38" t="s">
        <v>3</v>
      </c>
      <c r="C3" s="38" t="s">
        <v>4</v>
      </c>
      <c r="D3" s="38" t="s">
        <v>5</v>
      </c>
      <c r="E3" s="38" t="s">
        <v>6</v>
      </c>
      <c r="F3" s="38" t="s">
        <v>7</v>
      </c>
      <c r="G3" s="38" t="s">
        <v>8</v>
      </c>
      <c r="H3" s="38" t="s">
        <v>9</v>
      </c>
      <c r="I3" s="38" t="s">
        <v>10</v>
      </c>
      <c r="J3" s="38" t="s">
        <v>11</v>
      </c>
      <c r="K3" s="38" t="s">
        <v>12</v>
      </c>
      <c r="L3" s="38" t="s">
        <v>13</v>
      </c>
      <c r="M3" s="44"/>
      <c r="N3" s="45"/>
    </row>
    <row r="4" s="27" customFormat="true" ht="72" customHeight="true" spans="1:14">
      <c r="A4" s="39">
        <v>1</v>
      </c>
      <c r="B4" s="40" t="s">
        <v>14</v>
      </c>
      <c r="C4" s="40" t="s">
        <v>15</v>
      </c>
      <c r="D4" s="40" t="str">
        <f>VLOOKUP(C:C,Sheet1!A:G,7,0)</f>
        <v>女</v>
      </c>
      <c r="E4" s="40">
        <v>42</v>
      </c>
      <c r="F4" s="39" t="str">
        <f ca="1">VLOOKUP(C4,Sheet1!F:J,5,0)</f>
        <v>海口玉禾田环境服务有限公司</v>
      </c>
      <c r="G4" s="40" t="str">
        <f>VLOOKUP(C4,Sheet1!A:E,5,0)</f>
        <v>子女上学</v>
      </c>
      <c r="H4" s="40" t="s">
        <v>16</v>
      </c>
      <c r="I4" s="39" t="s">
        <v>17</v>
      </c>
      <c r="J4" s="40" t="str">
        <f>VLOOKUP(C4,Sheet1!A:C,3,0)</f>
        <v>相对困难</v>
      </c>
      <c r="K4" s="42" t="str">
        <f>VLOOKUP(C4,Sheet1!A:B,2,0)</f>
        <v>2017-08-17</v>
      </c>
      <c r="L4" s="39" t="s">
        <v>18</v>
      </c>
      <c r="M4" s="28"/>
      <c r="N4" s="46"/>
    </row>
    <row r="5" s="27" customFormat="true" ht="72" customHeight="true" spans="1:14">
      <c r="A5" s="39">
        <v>2</v>
      </c>
      <c r="B5" s="40" t="s">
        <v>14</v>
      </c>
      <c r="C5" s="40" t="s">
        <v>19</v>
      </c>
      <c r="D5" s="40" t="str">
        <f>VLOOKUP(C:C,Sheet1!A:G,7,0)</f>
        <v>女</v>
      </c>
      <c r="E5" s="40">
        <v>48</v>
      </c>
      <c r="F5" s="39" t="str">
        <f ca="1">VLOOKUP(C5,Sheet1!F:J,5,0)</f>
        <v>海口玉禾田环境服务有限公司</v>
      </c>
      <c r="G5" s="40" t="str">
        <f>VLOOKUP(C5,Sheet1!A:E,5,0)</f>
        <v>子女上学</v>
      </c>
      <c r="H5" s="40" t="s">
        <v>16</v>
      </c>
      <c r="I5" s="39" t="s">
        <v>17</v>
      </c>
      <c r="J5" s="40" t="str">
        <f>VLOOKUP(C5,Sheet1!A:C,3,0)</f>
        <v>相对困难</v>
      </c>
      <c r="K5" s="42" t="str">
        <f>VLOOKUP(C5,Sheet1!A:B,2,0)</f>
        <v>2019-08-26</v>
      </c>
      <c r="L5" s="39" t="s">
        <v>20</v>
      </c>
      <c r="M5" s="28"/>
      <c r="N5" s="46"/>
    </row>
    <row r="6" s="28" customFormat="true" ht="93" customHeight="true" spans="1:13">
      <c r="A6" s="39">
        <v>3</v>
      </c>
      <c r="B6" s="40" t="s">
        <v>21</v>
      </c>
      <c r="C6" s="40" t="s">
        <v>22</v>
      </c>
      <c r="D6" s="40" t="str">
        <f>VLOOKUP(C:C,Sheet1!A:G,7,0)</f>
        <v>女</v>
      </c>
      <c r="E6" s="40">
        <v>50</v>
      </c>
      <c r="F6" s="39" t="str">
        <f ca="1">VLOOKUP(C6,Sheet1!F:J,5,0)</f>
        <v>海南万达包装制造有限公司</v>
      </c>
      <c r="G6" s="40" t="str">
        <f>VLOOKUP(C6,Sheet1!A:E,5,0)</f>
        <v>子女上学</v>
      </c>
      <c r="H6" s="40" t="s">
        <v>16</v>
      </c>
      <c r="I6" s="39" t="s">
        <v>17</v>
      </c>
      <c r="J6" s="40" t="str">
        <f>VLOOKUP(C6,Sheet1!A:C,3,0)</f>
        <v>深度困难</v>
      </c>
      <c r="K6" s="42" t="str">
        <f>VLOOKUP(C6,Sheet1!A:B,2,0)</f>
        <v>2016-08-15</v>
      </c>
      <c r="L6" s="39" t="s">
        <v>23</v>
      </c>
      <c r="M6" s="47"/>
    </row>
    <row r="7" s="27" customFormat="true" ht="72" customHeight="true" spans="1:14">
      <c r="A7" s="39">
        <v>4</v>
      </c>
      <c r="B7" s="40" t="s">
        <v>21</v>
      </c>
      <c r="C7" s="40" t="s">
        <v>24</v>
      </c>
      <c r="D7" s="40" t="str">
        <f>VLOOKUP(C:C,Sheet1!A:G,7,0)</f>
        <v>男</v>
      </c>
      <c r="E7" s="40">
        <v>49</v>
      </c>
      <c r="F7" s="39" t="str">
        <f ca="1">VLOOKUP(C7,Sheet1!F:J,5,0)</f>
        <v>海口市京环城市环境服务有限公司</v>
      </c>
      <c r="G7" s="40" t="str">
        <f>VLOOKUP(C7,Sheet1!A:E,5,0)</f>
        <v>子女上学</v>
      </c>
      <c r="H7" s="40" t="s">
        <v>16</v>
      </c>
      <c r="I7" s="39" t="s">
        <v>17</v>
      </c>
      <c r="J7" s="40" t="str">
        <f>VLOOKUP(C7,Sheet1!A:C,3,0)</f>
        <v>相对困难</v>
      </c>
      <c r="K7" s="42" t="str">
        <f>VLOOKUP(C7,Sheet1!A:B,2,0)</f>
        <v>2016-08-29</v>
      </c>
      <c r="L7" s="39" t="s">
        <v>25</v>
      </c>
      <c r="M7" s="28"/>
      <c r="N7" s="46"/>
    </row>
    <row r="8" s="27" customFormat="true" ht="51" customHeight="true" spans="1:14">
      <c r="A8" s="39">
        <v>5</v>
      </c>
      <c r="B8" s="40" t="s">
        <v>26</v>
      </c>
      <c r="C8" s="40" t="s">
        <v>27</v>
      </c>
      <c r="D8" s="40" t="str">
        <f>VLOOKUP(C:C,Sheet1!A:G,7,0)</f>
        <v>女</v>
      </c>
      <c r="E8" s="40">
        <v>45</v>
      </c>
      <c r="F8" s="39" t="str">
        <f ca="1">VLOOKUP(C8,Sheet1!F:J,5,0)</f>
        <v>海口市京兰城市环境服务有限公司</v>
      </c>
      <c r="G8" s="40" t="str">
        <f>VLOOKUP(C8,Sheet1!A:E,5,0)</f>
        <v>子女上学</v>
      </c>
      <c r="H8" s="40" t="s">
        <v>16</v>
      </c>
      <c r="I8" s="39" t="s">
        <v>28</v>
      </c>
      <c r="J8" s="40" t="str">
        <f>VLOOKUP(C8,Sheet1!A:C,3,0)</f>
        <v>相对困难</v>
      </c>
      <c r="K8" s="42" t="str">
        <f>VLOOKUP(C8,Sheet1!A:B,2,0)</f>
        <v>2017-08-31</v>
      </c>
      <c r="L8" s="39" t="s">
        <v>29</v>
      </c>
      <c r="M8" s="28"/>
      <c r="N8" s="46"/>
    </row>
    <row r="9" s="27" customFormat="true" ht="78" customHeight="true" spans="1:14">
      <c r="A9" s="39">
        <v>6</v>
      </c>
      <c r="B9" s="40" t="s">
        <v>26</v>
      </c>
      <c r="C9" s="40" t="s">
        <v>30</v>
      </c>
      <c r="D9" s="40" t="str">
        <f>VLOOKUP(C:C,Sheet1!A:G,7,0)</f>
        <v>女</v>
      </c>
      <c r="E9" s="40">
        <v>44</v>
      </c>
      <c r="F9" s="39" t="str">
        <f ca="1">VLOOKUP(C9,Sheet1!F:J,5,0)</f>
        <v>海口市京兰城市环境服务有限公司</v>
      </c>
      <c r="G9" s="40" t="str">
        <f>VLOOKUP(C9,Sheet1!A:E,5,0)</f>
        <v>子女上学</v>
      </c>
      <c r="H9" s="40" t="s">
        <v>16</v>
      </c>
      <c r="I9" s="39" t="s">
        <v>28</v>
      </c>
      <c r="J9" s="40" t="str">
        <f>VLOOKUP(C9,Sheet1!A:C,3,0)</f>
        <v>相对困难</v>
      </c>
      <c r="K9" s="42" t="str">
        <f>VLOOKUP(C9,Sheet1!A:B,2,0)</f>
        <v>2017-08-18</v>
      </c>
      <c r="L9" s="39" t="s">
        <v>29</v>
      </c>
      <c r="M9" s="28"/>
      <c r="N9" s="46"/>
    </row>
    <row r="10" s="27" customFormat="true" ht="78" customHeight="true" spans="1:14">
      <c r="A10" s="39">
        <v>7</v>
      </c>
      <c r="B10" s="40" t="s">
        <v>31</v>
      </c>
      <c r="C10" s="40" t="s">
        <v>32</v>
      </c>
      <c r="D10" s="40" t="str">
        <f>VLOOKUP(C:C,Sheet1!A:G,7,0)</f>
        <v>男</v>
      </c>
      <c r="E10" s="40">
        <v>47</v>
      </c>
      <c r="F10" s="39" t="str">
        <f ca="1">VLOOKUP(C10,Sheet1!F:J,5,0)</f>
        <v>海口公交新月汽车有限公司</v>
      </c>
      <c r="G10" s="40" t="str">
        <f>VLOOKUP(C10,Sheet1!A:E,5,0)</f>
        <v>子女上学</v>
      </c>
      <c r="H10" s="40" t="s">
        <v>33</v>
      </c>
      <c r="I10" s="39" t="s">
        <v>34</v>
      </c>
      <c r="J10" s="40" t="str">
        <f>VLOOKUP(C10,Sheet1!A:C,3,0)</f>
        <v>相对困难</v>
      </c>
      <c r="K10" s="42" t="str">
        <f>VLOOKUP(C10,Sheet1!A:B,2,0)</f>
        <v>2020-11-22</v>
      </c>
      <c r="L10" s="39" t="s">
        <v>35</v>
      </c>
      <c r="M10" s="28"/>
      <c r="N10" s="46"/>
    </row>
    <row r="11" s="27" customFormat="true" ht="78" customHeight="true" spans="1:14">
      <c r="A11" s="39">
        <v>8</v>
      </c>
      <c r="B11" s="40" t="s">
        <v>31</v>
      </c>
      <c r="C11" s="40" t="s">
        <v>36</v>
      </c>
      <c r="D11" s="40" t="str">
        <f>VLOOKUP(C:C,Sheet1!A:G,7,0)</f>
        <v>女</v>
      </c>
      <c r="E11" s="40">
        <v>50</v>
      </c>
      <c r="F11" s="39" t="str">
        <f ca="1">VLOOKUP(C11,Sheet1!F:J,5,0)</f>
        <v>海口新城佳园物业服务有限公司</v>
      </c>
      <c r="G11" s="40" t="str">
        <f>VLOOKUP(C11,Sheet1!A:E,5,0)</f>
        <v>子女上学</v>
      </c>
      <c r="H11" s="40" t="s">
        <v>33</v>
      </c>
      <c r="I11" s="39" t="s">
        <v>37</v>
      </c>
      <c r="J11" s="40" t="str">
        <f>VLOOKUP(C11,Sheet1!A:C,3,0)</f>
        <v>相对困难</v>
      </c>
      <c r="K11" s="42" t="str">
        <f>VLOOKUP(C11,Sheet1!A:B,2,0)</f>
        <v>2019-09-10</v>
      </c>
      <c r="L11" s="39" t="s">
        <v>38</v>
      </c>
      <c r="M11" s="28"/>
      <c r="N11" s="46"/>
    </row>
    <row r="12" s="27" customFormat="true" ht="57" customHeight="true" spans="1:14">
      <c r="A12" s="39">
        <v>9</v>
      </c>
      <c r="B12" s="40" t="s">
        <v>39</v>
      </c>
      <c r="C12" s="40" t="s">
        <v>40</v>
      </c>
      <c r="D12" s="40" t="str">
        <f>VLOOKUP(C:C,Sheet1!A:G,7,0)</f>
        <v>男</v>
      </c>
      <c r="E12" s="40">
        <v>47</v>
      </c>
      <c r="F12" s="39" t="str">
        <f ca="1">VLOOKUP(C12,Sheet1!F:J,5,0)</f>
        <v>供销社（海口龙塘供销社）</v>
      </c>
      <c r="G12" s="40" t="str">
        <f>VLOOKUP(C12,Sheet1!A:E,5,0)</f>
        <v>收入低</v>
      </c>
      <c r="H12" s="40" t="s">
        <v>33</v>
      </c>
      <c r="I12" s="39" t="s">
        <v>41</v>
      </c>
      <c r="J12" s="40" t="str">
        <f>VLOOKUP(C12,Sheet1!A:C,3,0)</f>
        <v>深度困难</v>
      </c>
      <c r="K12" s="42" t="str">
        <f>VLOOKUP(C12,Sheet1!A:B,2,0)</f>
        <v>2010-08-03</v>
      </c>
      <c r="L12" s="39" t="s">
        <v>42</v>
      </c>
      <c r="M12" s="28"/>
      <c r="N12" s="46"/>
    </row>
    <row r="13" s="27" customFormat="true" ht="72" customHeight="true" spans="1:14">
      <c r="A13" s="39">
        <v>10</v>
      </c>
      <c r="B13" s="40" t="s">
        <v>39</v>
      </c>
      <c r="C13" s="40" t="s">
        <v>43</v>
      </c>
      <c r="D13" s="40" t="str">
        <f>VLOOKUP(C:C,Sheet1!A:G,7,0)</f>
        <v>女</v>
      </c>
      <c r="E13" s="40">
        <v>50</v>
      </c>
      <c r="F13" s="39" t="str">
        <f ca="1">VLOOKUP(C13,Sheet1!F:J,5,0)</f>
        <v>海口旅游景区物业服务有限公司</v>
      </c>
      <c r="G13" s="40" t="str">
        <f>VLOOKUP(C13,Sheet1!A:E,5,0)</f>
        <v>子女上学</v>
      </c>
      <c r="H13" s="40" t="s">
        <v>33</v>
      </c>
      <c r="I13" s="39" t="s">
        <v>37</v>
      </c>
      <c r="J13" s="40" t="str">
        <f>VLOOKUP(C13,Sheet1!A:C,3,0)</f>
        <v>相对困难</v>
      </c>
      <c r="K13" s="42" t="str">
        <f>VLOOKUP(C13,Sheet1!A:B,2,0)</f>
        <v>2020-12-07</v>
      </c>
      <c r="L13" s="39" t="s">
        <v>44</v>
      </c>
      <c r="M13" s="28"/>
      <c r="N13" s="46"/>
    </row>
    <row r="14" s="27" customFormat="true" ht="77" customHeight="true" spans="1:14">
      <c r="A14" s="39">
        <v>11</v>
      </c>
      <c r="B14" s="40" t="s">
        <v>14</v>
      </c>
      <c r="C14" s="40" t="s">
        <v>45</v>
      </c>
      <c r="D14" s="40" t="str">
        <f>VLOOKUP(C:C,Sheet1!A:G,7,0)</f>
        <v>女</v>
      </c>
      <c r="E14" s="40">
        <v>50</v>
      </c>
      <c r="F14" s="39" t="str">
        <f ca="1">VLOOKUP(C14,Sheet1!F:J,5,0)</f>
        <v>海口玉禾田环境服务有限公司</v>
      </c>
      <c r="G14" s="40" t="str">
        <f>VLOOKUP(C14,Sheet1!A:E,5,0)</f>
        <v>子女上学</v>
      </c>
      <c r="H14" s="40" t="s">
        <v>33</v>
      </c>
      <c r="I14" s="39" t="s">
        <v>37</v>
      </c>
      <c r="J14" s="40" t="str">
        <f>VLOOKUP(C14,Sheet1!A:C,3,0)</f>
        <v>相对困难</v>
      </c>
      <c r="K14" s="42" t="str">
        <f>VLOOKUP(C14,Sheet1!A:B,2,0)</f>
        <v>2019-08-26</v>
      </c>
      <c r="L14" s="43" t="s">
        <v>46</v>
      </c>
      <c r="M14" s="28"/>
      <c r="N14" s="46"/>
    </row>
    <row r="15" s="27" customFormat="true" ht="77" customHeight="true" spans="1:14">
      <c r="A15" s="39">
        <v>12</v>
      </c>
      <c r="B15" s="40" t="s">
        <v>47</v>
      </c>
      <c r="C15" s="40" t="s">
        <v>48</v>
      </c>
      <c r="D15" s="40" t="str">
        <f>VLOOKUP(C:C,Sheet1!A:G,7,0)</f>
        <v>女</v>
      </c>
      <c r="E15" s="40">
        <v>50</v>
      </c>
      <c r="F15" s="39" t="str">
        <f ca="1">VLOOKUP(C15,Sheet1!F:J,5,0)</f>
        <v>海南光华景瑞物业服务有限公司</v>
      </c>
      <c r="G15" s="40" t="str">
        <f>VLOOKUP(C15,Sheet1!A:E,5,0)</f>
        <v>子女上学</v>
      </c>
      <c r="H15" s="40" t="s">
        <v>33</v>
      </c>
      <c r="I15" s="39" t="s">
        <v>37</v>
      </c>
      <c r="J15" s="40" t="str">
        <f>VLOOKUP(C15,Sheet1!A:C,3,0)</f>
        <v>深度困难</v>
      </c>
      <c r="K15" s="42" t="str">
        <f>VLOOKUP(C15,Sheet1!A:B,2,0)</f>
        <v>2019-08-29</v>
      </c>
      <c r="L15" s="39" t="s">
        <v>49</v>
      </c>
      <c r="M15" s="28"/>
      <c r="N15" s="46"/>
    </row>
    <row r="16" s="27" customFormat="true" ht="77" customHeight="true" spans="1:14">
      <c r="A16" s="39">
        <v>13</v>
      </c>
      <c r="B16" s="40" t="s">
        <v>47</v>
      </c>
      <c r="C16" s="40" t="s">
        <v>50</v>
      </c>
      <c r="D16" s="40" t="str">
        <f>VLOOKUP(C:C,Sheet1!A:G,7,0)</f>
        <v>女</v>
      </c>
      <c r="E16" s="40">
        <v>51</v>
      </c>
      <c r="F16" s="39" t="str">
        <f ca="1">VLOOKUP(C16,Sheet1!F:J,5,0)</f>
        <v>海口龙马环卫环境工程有限公司</v>
      </c>
      <c r="G16" s="40" t="str">
        <f>VLOOKUP(C16,Sheet1!A:E,5,0)</f>
        <v>子女上学</v>
      </c>
      <c r="H16" s="40" t="s">
        <v>33</v>
      </c>
      <c r="I16" s="39" t="s">
        <v>37</v>
      </c>
      <c r="J16" s="40" t="str">
        <f>VLOOKUP(C16,Sheet1!A:C,3,0)</f>
        <v>相对困难</v>
      </c>
      <c r="K16" s="42" t="str">
        <f>VLOOKUP(C16,Sheet1!A:B,2,0)</f>
        <v>2018-09-05</v>
      </c>
      <c r="L16" s="39" t="s">
        <v>38</v>
      </c>
      <c r="M16" s="28"/>
      <c r="N16" s="46"/>
    </row>
    <row r="17" s="27" customFormat="true" ht="77" customHeight="true" spans="1:14">
      <c r="A17" s="39">
        <v>14</v>
      </c>
      <c r="B17" s="40" t="s">
        <v>47</v>
      </c>
      <c r="C17" s="40" t="s">
        <v>51</v>
      </c>
      <c r="D17" s="40" t="str">
        <f>VLOOKUP(C:C,Sheet1!A:G,7,0)</f>
        <v>女</v>
      </c>
      <c r="E17" s="40">
        <v>47</v>
      </c>
      <c r="F17" s="39" t="str">
        <f ca="1">VLOOKUP(C17,Sheet1!F:J,5,0)</f>
        <v>海口龙马环卫环境工程有限公司</v>
      </c>
      <c r="G17" s="40" t="str">
        <f>VLOOKUP(C17,Sheet1!A:E,5,0)</f>
        <v>子女上学</v>
      </c>
      <c r="H17" s="40" t="s">
        <v>33</v>
      </c>
      <c r="I17" s="39" t="s">
        <v>52</v>
      </c>
      <c r="J17" s="40" t="str">
        <f>VLOOKUP(C17,Sheet1!A:C,3,0)</f>
        <v>相对困难</v>
      </c>
      <c r="K17" s="42" t="str">
        <f>VLOOKUP(C17,Sheet1!A:B,2,0)</f>
        <v>2020-12-09</v>
      </c>
      <c r="L17" s="39" t="s">
        <v>53</v>
      </c>
      <c r="M17" s="28"/>
      <c r="N17" s="46"/>
    </row>
    <row r="18" s="27" customFormat="true" ht="77" customHeight="true" spans="1:14">
      <c r="A18" s="39">
        <v>15</v>
      </c>
      <c r="B18" s="40" t="s">
        <v>21</v>
      </c>
      <c r="C18" s="40" t="s">
        <v>54</v>
      </c>
      <c r="D18" s="40" t="str">
        <f>VLOOKUP(C:C,Sheet1!A:G,7,0)</f>
        <v>女</v>
      </c>
      <c r="E18" s="40">
        <v>50</v>
      </c>
      <c r="F18" s="39" t="str">
        <f ca="1">VLOOKUP(C18,Sheet1!F:J,5,0)</f>
        <v>海口琼山水电物资供应公司</v>
      </c>
      <c r="G18" s="40" t="str">
        <f>VLOOKUP(C18,Sheet1!A:E,5,0)</f>
        <v>子女上学</v>
      </c>
      <c r="H18" s="40" t="s">
        <v>33</v>
      </c>
      <c r="I18" s="39" t="s">
        <v>37</v>
      </c>
      <c r="J18" s="40" t="str">
        <f>VLOOKUP(C18,Sheet1!A:C,3,0)</f>
        <v>深度困难</v>
      </c>
      <c r="K18" s="42" t="str">
        <f>VLOOKUP(C18,Sheet1!A:B,2,0)</f>
        <v>2008-02-20</v>
      </c>
      <c r="L18" s="39" t="s">
        <v>55</v>
      </c>
      <c r="M18" s="28"/>
      <c r="N18" s="46"/>
    </row>
    <row r="19" s="29" customFormat="true" ht="77" customHeight="true" spans="1:14">
      <c r="A19" s="39">
        <v>16</v>
      </c>
      <c r="B19" s="40" t="s">
        <v>26</v>
      </c>
      <c r="C19" s="40" t="s">
        <v>56</v>
      </c>
      <c r="D19" s="40" t="str">
        <f>VLOOKUP(C:C,Sheet1!A:G,7,0)</f>
        <v>女</v>
      </c>
      <c r="E19" s="40">
        <v>50</v>
      </c>
      <c r="F19" s="39" t="str">
        <f ca="1">VLOOKUP(C19,Sheet1!F:J,5,0)</f>
        <v>海口市美兰区海甸街道福安社区</v>
      </c>
      <c r="G19" s="40" t="str">
        <f>VLOOKUP(C19,Sheet1!A:E,5,0)</f>
        <v>子女上学</v>
      </c>
      <c r="H19" s="40" t="s">
        <v>33</v>
      </c>
      <c r="I19" s="39" t="s">
        <v>37</v>
      </c>
      <c r="J19" s="40" t="str">
        <f>VLOOKUP(C19,Sheet1!A:C,3,0)</f>
        <v>相对困难</v>
      </c>
      <c r="K19" s="42" t="str">
        <f>VLOOKUP(C19,Sheet1!A:B,2,0)</f>
        <v>2018-08-24</v>
      </c>
      <c r="L19" s="39" t="s">
        <v>55</v>
      </c>
      <c r="M19" s="28"/>
      <c r="N19" s="46"/>
    </row>
  </sheetData>
  <mergeCells count="2">
    <mergeCell ref="A1:L1"/>
    <mergeCell ref="A2:L2"/>
  </mergeCells>
  <conditionalFormatting sqref="C6">
    <cfRule type="duplicateValues" dxfId="0" priority="9"/>
  </conditionalFormatting>
  <conditionalFormatting sqref="L18">
    <cfRule type="duplicateValues" dxfId="0" priority="3"/>
  </conditionalFormatting>
  <conditionalFormatting sqref="L19">
    <cfRule type="duplicateValues" dxfId="0" priority="2"/>
  </conditionalFormatting>
  <conditionalFormatting sqref="A3:M3 M2">
    <cfRule type="duplicateValues" dxfId="0" priority="1"/>
  </conditionalFormatting>
  <conditionalFormatting sqref="C4:C5 C12:G12 C13:C14 I12 L12:L14">
    <cfRule type="duplicateValues" dxfId="0" priority="6"/>
  </conditionalFormatting>
  <conditionalFormatting sqref="N4:N5 N7:N19">
    <cfRule type="duplicateValues" dxfId="0" priority="12"/>
  </conditionalFormatting>
  <conditionalFormatting sqref="C7 C15:C18">
    <cfRule type="duplicateValues" dxfId="0" priority="8"/>
  </conditionalFormatting>
  <conditionalFormatting sqref="C8:C11 C19">
    <cfRule type="duplicateValues" dxfId="0" priority="16"/>
  </conditionalFormatting>
  <printOptions horizontalCentered="true"/>
  <pageMargins left="0.118055555555556" right="0.118055555555556" top="0.66875" bottom="0.275" header="0.314583333333333" footer="0.0784722222222222"/>
  <pageSetup paperSize="9" scale="80" orientation="landscape" horizontalDpi="600"/>
  <headerFooter>
    <oddFooter>&amp;C第 &amp;P 页，共 &amp;N 页</oddFooter>
  </headerFooter>
  <rowBreaks count="1" manualBreakCount="1">
    <brk id="21" max="16383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0"/>
  <sheetViews>
    <sheetView topLeftCell="A15" workbookViewId="0">
      <selection activeCell="D18" sqref="D18"/>
    </sheetView>
  </sheetViews>
  <sheetFormatPr defaultColWidth="9" defaultRowHeight="13.5"/>
  <cols>
    <col min="2" max="2" width="9.375"/>
    <col min="6" max="6" width="7.08333333333333" style="1" customWidth="true"/>
    <col min="7" max="8" width="3.375" style="1" customWidth="true"/>
    <col min="9" max="9" width="16.7" style="2" customWidth="true"/>
    <col min="10" max="10" width="22.625" style="1" customWidth="true"/>
    <col min="11" max="11" width="7.2" style="3" customWidth="true"/>
    <col min="12" max="12" width="6.625" style="4" customWidth="true"/>
  </cols>
  <sheetData>
    <row r="1" ht="31.5" spans="1:12">
      <c r="A1" s="5" t="s">
        <v>57</v>
      </c>
      <c r="B1" s="5" t="s">
        <v>58</v>
      </c>
      <c r="C1" s="5" t="s">
        <v>59</v>
      </c>
      <c r="D1" s="5">
        <v>4</v>
      </c>
      <c r="E1" s="7" t="s">
        <v>60</v>
      </c>
      <c r="F1" s="8" t="s">
        <v>57</v>
      </c>
      <c r="G1" s="8" t="s">
        <v>61</v>
      </c>
      <c r="H1" s="8">
        <v>52</v>
      </c>
      <c r="I1" s="12" t="s">
        <v>62</v>
      </c>
      <c r="J1" s="13" t="s">
        <v>63</v>
      </c>
      <c r="K1" s="14" t="s">
        <v>64</v>
      </c>
      <c r="L1" s="12" t="s">
        <v>31</v>
      </c>
    </row>
    <row r="2" ht="31.5" spans="1:12">
      <c r="A2" s="5" t="s">
        <v>65</v>
      </c>
      <c r="B2" s="5" t="s">
        <v>66</v>
      </c>
      <c r="C2" s="5" t="s">
        <v>59</v>
      </c>
      <c r="D2" s="5">
        <v>5</v>
      </c>
      <c r="E2" s="7" t="s">
        <v>60</v>
      </c>
      <c r="F2" s="8" t="s">
        <v>65</v>
      </c>
      <c r="G2" s="8" t="s">
        <v>67</v>
      </c>
      <c r="H2" s="8">
        <v>42</v>
      </c>
      <c r="I2" s="12" t="s">
        <v>68</v>
      </c>
      <c r="J2" s="13" t="s">
        <v>69</v>
      </c>
      <c r="K2" s="14" t="s">
        <v>70</v>
      </c>
      <c r="L2" s="12" t="s">
        <v>31</v>
      </c>
    </row>
    <row r="3" ht="31.5" spans="1:12">
      <c r="A3" s="5" t="s">
        <v>32</v>
      </c>
      <c r="B3" s="5" t="s">
        <v>66</v>
      </c>
      <c r="C3" s="5" t="s">
        <v>59</v>
      </c>
      <c r="D3" s="5">
        <v>5</v>
      </c>
      <c r="E3" s="7" t="s">
        <v>60</v>
      </c>
      <c r="F3" s="9" t="s">
        <v>32</v>
      </c>
      <c r="G3" s="9" t="s">
        <v>61</v>
      </c>
      <c r="H3" s="9">
        <f ca="1" t="shared" ref="H3:H9" si="0">DATEDIF(TEXT(MID(I3,7,8),"0000-00-00"),TODAY(),"y")</f>
        <v>47</v>
      </c>
      <c r="I3" s="15" t="s">
        <v>71</v>
      </c>
      <c r="J3" s="16" t="s">
        <v>72</v>
      </c>
      <c r="K3" s="17" t="s">
        <v>73</v>
      </c>
      <c r="L3" s="15" t="s">
        <v>31</v>
      </c>
    </row>
    <row r="4" ht="31.5" spans="1:12">
      <c r="A4" s="5" t="s">
        <v>74</v>
      </c>
      <c r="B4" s="5" t="s">
        <v>66</v>
      </c>
      <c r="C4" s="5" t="s">
        <v>59</v>
      </c>
      <c r="D4" s="5">
        <v>5</v>
      </c>
      <c r="E4" s="7" t="s">
        <v>60</v>
      </c>
      <c r="F4" s="10" t="s">
        <v>74</v>
      </c>
      <c r="G4" s="10" t="s">
        <v>67</v>
      </c>
      <c r="H4" s="10">
        <f ca="1" t="shared" si="0"/>
        <v>46</v>
      </c>
      <c r="I4" s="18" t="s">
        <v>75</v>
      </c>
      <c r="J4" s="19" t="s">
        <v>72</v>
      </c>
      <c r="K4" s="20" t="s">
        <v>76</v>
      </c>
      <c r="L4" s="18" t="s">
        <v>31</v>
      </c>
    </row>
    <row r="5" ht="15.75" spans="1:12">
      <c r="A5" s="5" t="s">
        <v>77</v>
      </c>
      <c r="B5" s="5" t="s">
        <v>66</v>
      </c>
      <c r="C5" s="5" t="s">
        <v>59</v>
      </c>
      <c r="D5" s="5">
        <v>4</v>
      </c>
      <c r="E5" s="7" t="s">
        <v>60</v>
      </c>
      <c r="F5" s="10" t="s">
        <v>77</v>
      </c>
      <c r="G5" s="10" t="s">
        <v>67</v>
      </c>
      <c r="H5" s="10">
        <f ca="1" t="shared" si="0"/>
        <v>46</v>
      </c>
      <c r="I5" s="18" t="s">
        <v>78</v>
      </c>
      <c r="J5" s="19" t="s">
        <v>79</v>
      </c>
      <c r="K5" s="21">
        <v>18189702659</v>
      </c>
      <c r="L5" s="18" t="s">
        <v>31</v>
      </c>
    </row>
    <row r="6" ht="31.5" spans="1:12">
      <c r="A6" s="5" t="s">
        <v>80</v>
      </c>
      <c r="B6" s="5" t="s">
        <v>66</v>
      </c>
      <c r="C6" s="5" t="s">
        <v>59</v>
      </c>
      <c r="D6" s="5">
        <v>4</v>
      </c>
      <c r="E6" s="7" t="s">
        <v>60</v>
      </c>
      <c r="F6" s="10" t="s">
        <v>80</v>
      </c>
      <c r="G6" s="10" t="s">
        <v>61</v>
      </c>
      <c r="H6" s="10">
        <f ca="1" t="shared" si="0"/>
        <v>50</v>
      </c>
      <c r="I6" s="18" t="s">
        <v>81</v>
      </c>
      <c r="J6" s="19" t="s">
        <v>82</v>
      </c>
      <c r="K6" s="20" t="s">
        <v>83</v>
      </c>
      <c r="L6" s="18" t="s">
        <v>31</v>
      </c>
    </row>
    <row r="7" ht="31.5" spans="1:12">
      <c r="A7" s="5" t="s">
        <v>84</v>
      </c>
      <c r="B7" s="5" t="s">
        <v>66</v>
      </c>
      <c r="C7" s="5" t="s">
        <v>59</v>
      </c>
      <c r="D7" s="5">
        <v>4</v>
      </c>
      <c r="E7" s="7" t="s">
        <v>60</v>
      </c>
      <c r="F7" s="10" t="s">
        <v>84</v>
      </c>
      <c r="G7" s="10" t="s">
        <v>67</v>
      </c>
      <c r="H7" s="10">
        <f ca="1" t="shared" si="0"/>
        <v>47</v>
      </c>
      <c r="I7" s="18" t="s">
        <v>85</v>
      </c>
      <c r="J7" s="19" t="s">
        <v>79</v>
      </c>
      <c r="K7" s="20" t="s">
        <v>86</v>
      </c>
      <c r="L7" s="18" t="s">
        <v>31</v>
      </c>
    </row>
    <row r="8" ht="31.5" spans="1:12">
      <c r="A8" s="5" t="s">
        <v>87</v>
      </c>
      <c r="B8" s="5" t="s">
        <v>88</v>
      </c>
      <c r="C8" s="5" t="s">
        <v>59</v>
      </c>
      <c r="D8" s="5">
        <v>4</v>
      </c>
      <c r="E8" s="7" t="s">
        <v>60</v>
      </c>
      <c r="F8" s="9" t="s">
        <v>87</v>
      </c>
      <c r="G8" s="9" t="s">
        <v>61</v>
      </c>
      <c r="H8" s="9">
        <f ca="1" t="shared" si="0"/>
        <v>37</v>
      </c>
      <c r="I8" s="15" t="s">
        <v>89</v>
      </c>
      <c r="J8" s="16" t="s">
        <v>90</v>
      </c>
      <c r="K8" s="17" t="s">
        <v>91</v>
      </c>
      <c r="L8" s="15" t="s">
        <v>31</v>
      </c>
    </row>
    <row r="9" ht="31.5" spans="1:12">
      <c r="A9" s="5" t="s">
        <v>92</v>
      </c>
      <c r="B9" s="5" t="s">
        <v>93</v>
      </c>
      <c r="C9" s="5" t="s">
        <v>59</v>
      </c>
      <c r="D9" s="5">
        <v>4</v>
      </c>
      <c r="E9" s="7" t="s">
        <v>60</v>
      </c>
      <c r="F9" s="10" t="s">
        <v>92</v>
      </c>
      <c r="G9" s="10" t="s">
        <v>67</v>
      </c>
      <c r="H9" s="10">
        <f ca="1" t="shared" si="0"/>
        <v>45</v>
      </c>
      <c r="I9" s="18" t="s">
        <v>94</v>
      </c>
      <c r="J9" s="19" t="s">
        <v>95</v>
      </c>
      <c r="K9" s="20" t="s">
        <v>96</v>
      </c>
      <c r="L9" s="18" t="s">
        <v>31</v>
      </c>
    </row>
    <row r="10" ht="31.5" spans="1:12">
      <c r="A10" s="5" t="s">
        <v>97</v>
      </c>
      <c r="B10" s="5" t="s">
        <v>98</v>
      </c>
      <c r="C10" s="5" t="s">
        <v>59</v>
      </c>
      <c r="D10" s="5">
        <v>4</v>
      </c>
      <c r="E10" s="7" t="s">
        <v>60</v>
      </c>
      <c r="F10" s="8" t="s">
        <v>97</v>
      </c>
      <c r="G10" s="8" t="s">
        <v>61</v>
      </c>
      <c r="H10" s="8">
        <v>40</v>
      </c>
      <c r="I10" s="12" t="s">
        <v>99</v>
      </c>
      <c r="J10" s="13" t="s">
        <v>100</v>
      </c>
      <c r="K10" s="14" t="s">
        <v>101</v>
      </c>
      <c r="L10" s="12" t="s">
        <v>31</v>
      </c>
    </row>
    <row r="11" ht="31.5" spans="1:12">
      <c r="A11" s="5" t="s">
        <v>102</v>
      </c>
      <c r="B11" s="5" t="s">
        <v>103</v>
      </c>
      <c r="C11" s="5" t="s">
        <v>59</v>
      </c>
      <c r="D11" s="5">
        <v>4</v>
      </c>
      <c r="E11" s="7" t="s">
        <v>60</v>
      </c>
      <c r="F11" s="8" t="s">
        <v>102</v>
      </c>
      <c r="G11" s="8" t="s">
        <v>61</v>
      </c>
      <c r="H11" s="8">
        <v>50</v>
      </c>
      <c r="I11" s="12" t="s">
        <v>104</v>
      </c>
      <c r="J11" s="13" t="s">
        <v>63</v>
      </c>
      <c r="K11" s="14" t="s">
        <v>105</v>
      </c>
      <c r="L11" s="12" t="s">
        <v>31</v>
      </c>
    </row>
    <row r="12" ht="31.5" spans="1:12">
      <c r="A12" s="5" t="s">
        <v>36</v>
      </c>
      <c r="B12" s="5" t="s">
        <v>103</v>
      </c>
      <c r="C12" s="5" t="s">
        <v>59</v>
      </c>
      <c r="D12" s="5">
        <v>3</v>
      </c>
      <c r="E12" s="7" t="s">
        <v>60</v>
      </c>
      <c r="F12" s="8" t="s">
        <v>36</v>
      </c>
      <c r="G12" s="8" t="s">
        <v>67</v>
      </c>
      <c r="H12" s="8">
        <v>49</v>
      </c>
      <c r="I12" s="12" t="s">
        <v>106</v>
      </c>
      <c r="J12" s="13" t="s">
        <v>63</v>
      </c>
      <c r="K12" s="14" t="s">
        <v>107</v>
      </c>
      <c r="L12" s="12" t="s">
        <v>31</v>
      </c>
    </row>
    <row r="13" ht="15.75" spans="1:12">
      <c r="A13" s="5" t="s">
        <v>108</v>
      </c>
      <c r="B13" s="5" t="s">
        <v>109</v>
      </c>
      <c r="C13" s="5" t="s">
        <v>59</v>
      </c>
      <c r="D13" s="5">
        <v>6</v>
      </c>
      <c r="E13" s="7" t="s">
        <v>60</v>
      </c>
      <c r="F13" s="10" t="s">
        <v>108</v>
      </c>
      <c r="G13" s="10" t="s">
        <v>61</v>
      </c>
      <c r="H13" s="10">
        <f ca="1" t="shared" ref="H13:H18" si="1">DATEDIF(TEXT(MID(I13,7,8),"0000-00-00"),TODAY(),"y")</f>
        <v>46</v>
      </c>
      <c r="I13" s="18" t="s">
        <v>110</v>
      </c>
      <c r="J13" s="19" t="s">
        <v>79</v>
      </c>
      <c r="K13" s="21">
        <v>18976273768</v>
      </c>
      <c r="L13" s="18" t="s">
        <v>31</v>
      </c>
    </row>
    <row r="14" ht="31.5" spans="1:12">
      <c r="A14" s="5" t="s">
        <v>111</v>
      </c>
      <c r="B14" s="5" t="s">
        <v>109</v>
      </c>
      <c r="C14" s="5" t="s">
        <v>59</v>
      </c>
      <c r="D14" s="5">
        <v>3</v>
      </c>
      <c r="E14" s="7" t="s">
        <v>60</v>
      </c>
      <c r="F14" s="8" t="s">
        <v>111</v>
      </c>
      <c r="G14" s="8" t="s">
        <v>61</v>
      </c>
      <c r="H14" s="8">
        <f ca="1" t="shared" si="1"/>
        <v>59</v>
      </c>
      <c r="I14" s="12" t="s">
        <v>112</v>
      </c>
      <c r="J14" s="13" t="s">
        <v>72</v>
      </c>
      <c r="K14" s="14" t="s">
        <v>113</v>
      </c>
      <c r="L14" s="12" t="s">
        <v>31</v>
      </c>
    </row>
    <row r="15" ht="31.5" spans="1:12">
      <c r="A15" s="5" t="s">
        <v>114</v>
      </c>
      <c r="B15" s="5" t="s">
        <v>109</v>
      </c>
      <c r="C15" s="5" t="s">
        <v>59</v>
      </c>
      <c r="D15" s="5">
        <v>6</v>
      </c>
      <c r="E15" s="7" t="s">
        <v>60</v>
      </c>
      <c r="F15" s="9" t="s">
        <v>114</v>
      </c>
      <c r="G15" s="9" t="s">
        <v>61</v>
      </c>
      <c r="H15" s="9">
        <f ca="1" t="shared" si="1"/>
        <v>41</v>
      </c>
      <c r="I15" s="15" t="s">
        <v>115</v>
      </c>
      <c r="J15" s="16" t="s">
        <v>72</v>
      </c>
      <c r="K15" s="22">
        <v>13976737727</v>
      </c>
      <c r="L15" s="15" t="s">
        <v>31</v>
      </c>
    </row>
    <row r="16" ht="31.5" spans="1:12">
      <c r="A16" s="5" t="s">
        <v>116</v>
      </c>
      <c r="B16" s="5" t="s">
        <v>109</v>
      </c>
      <c r="C16" s="5" t="s">
        <v>59</v>
      </c>
      <c r="D16" s="5">
        <v>3</v>
      </c>
      <c r="E16" s="7" t="s">
        <v>60</v>
      </c>
      <c r="F16" s="8" t="s">
        <v>116</v>
      </c>
      <c r="G16" s="8" t="s">
        <v>61</v>
      </c>
      <c r="H16" s="8">
        <f ca="1" t="shared" si="1"/>
        <v>45</v>
      </c>
      <c r="I16" s="12" t="s">
        <v>117</v>
      </c>
      <c r="J16" s="13" t="s">
        <v>72</v>
      </c>
      <c r="K16" s="14" t="s">
        <v>118</v>
      </c>
      <c r="L16" s="12" t="s">
        <v>31</v>
      </c>
    </row>
    <row r="17" ht="31.5" spans="1:12">
      <c r="A17" s="5" t="s">
        <v>119</v>
      </c>
      <c r="B17" s="5" t="s">
        <v>120</v>
      </c>
      <c r="C17" s="5" t="s">
        <v>59</v>
      </c>
      <c r="D17" s="5">
        <v>2</v>
      </c>
      <c r="E17" s="7" t="s">
        <v>60</v>
      </c>
      <c r="F17" s="8" t="s">
        <v>119</v>
      </c>
      <c r="G17" s="8" t="s">
        <v>61</v>
      </c>
      <c r="H17" s="8">
        <f ca="1" t="shared" si="1"/>
        <v>49</v>
      </c>
      <c r="I17" s="12" t="s">
        <v>121</v>
      </c>
      <c r="J17" s="13" t="s">
        <v>122</v>
      </c>
      <c r="K17" s="14" t="s">
        <v>123</v>
      </c>
      <c r="L17" s="12" t="s">
        <v>31</v>
      </c>
    </row>
    <row r="18" ht="31.5" spans="1:12">
      <c r="A18" s="5" t="s">
        <v>124</v>
      </c>
      <c r="B18" s="5" t="s">
        <v>125</v>
      </c>
      <c r="C18" s="5" t="s">
        <v>59</v>
      </c>
      <c r="D18" s="5">
        <v>5</v>
      </c>
      <c r="E18" s="7" t="s">
        <v>60</v>
      </c>
      <c r="F18" s="8" t="s">
        <v>124</v>
      </c>
      <c r="G18" s="8" t="s">
        <v>61</v>
      </c>
      <c r="H18" s="8">
        <f ca="1" t="shared" si="1"/>
        <v>45</v>
      </c>
      <c r="I18" s="12" t="s">
        <v>126</v>
      </c>
      <c r="J18" s="13" t="s">
        <v>82</v>
      </c>
      <c r="K18" s="14" t="s">
        <v>127</v>
      </c>
      <c r="L18" s="12" t="s">
        <v>31</v>
      </c>
    </row>
    <row r="19" ht="31.5" spans="1:12">
      <c r="A19" s="5" t="s">
        <v>128</v>
      </c>
      <c r="B19" s="5" t="s">
        <v>125</v>
      </c>
      <c r="C19" s="5" t="s">
        <v>59</v>
      </c>
      <c r="D19" s="5">
        <v>3</v>
      </c>
      <c r="E19" s="7" t="s">
        <v>60</v>
      </c>
      <c r="F19" s="10" t="s">
        <v>128</v>
      </c>
      <c r="G19" s="10" t="s">
        <v>61</v>
      </c>
      <c r="H19" s="10">
        <v>47</v>
      </c>
      <c r="I19" s="18" t="s">
        <v>129</v>
      </c>
      <c r="J19" s="19" t="s">
        <v>90</v>
      </c>
      <c r="K19" s="20" t="s">
        <v>130</v>
      </c>
      <c r="L19" s="18" t="s">
        <v>31</v>
      </c>
    </row>
    <row r="20" ht="31.5" spans="1:12">
      <c r="A20" s="5" t="s">
        <v>131</v>
      </c>
      <c r="B20" s="5" t="s">
        <v>132</v>
      </c>
      <c r="C20" s="5" t="s">
        <v>59</v>
      </c>
      <c r="D20" s="5">
        <v>3</v>
      </c>
      <c r="E20" s="7" t="s">
        <v>60</v>
      </c>
      <c r="F20" s="8" t="s">
        <v>131</v>
      </c>
      <c r="G20" s="8" t="s">
        <v>61</v>
      </c>
      <c r="H20" s="8">
        <v>44</v>
      </c>
      <c r="I20" s="12" t="s">
        <v>133</v>
      </c>
      <c r="J20" s="13" t="s">
        <v>134</v>
      </c>
      <c r="K20" s="14" t="s">
        <v>135</v>
      </c>
      <c r="L20" s="12" t="s">
        <v>31</v>
      </c>
    </row>
    <row r="21" ht="31.5" spans="1:12">
      <c r="A21" s="5" t="s">
        <v>136</v>
      </c>
      <c r="B21" s="5" t="s">
        <v>137</v>
      </c>
      <c r="C21" s="5" t="s">
        <v>59</v>
      </c>
      <c r="D21" s="5">
        <v>3</v>
      </c>
      <c r="E21" s="7" t="s">
        <v>60</v>
      </c>
      <c r="F21" s="10" t="s">
        <v>136</v>
      </c>
      <c r="G21" s="10" t="s">
        <v>61</v>
      </c>
      <c r="H21" s="10">
        <v>49</v>
      </c>
      <c r="I21" s="18" t="s">
        <v>138</v>
      </c>
      <c r="J21" s="19" t="s">
        <v>139</v>
      </c>
      <c r="K21" s="20" t="s">
        <v>140</v>
      </c>
      <c r="L21" s="18" t="s">
        <v>31</v>
      </c>
    </row>
    <row r="22" ht="31.5" spans="1:12">
      <c r="A22" s="5" t="s">
        <v>141</v>
      </c>
      <c r="B22" s="5" t="s">
        <v>142</v>
      </c>
      <c r="C22" s="5" t="s">
        <v>59</v>
      </c>
      <c r="D22" s="5">
        <v>4</v>
      </c>
      <c r="E22" s="7" t="s">
        <v>60</v>
      </c>
      <c r="F22" s="11" t="s">
        <v>141</v>
      </c>
      <c r="G22" s="11" t="s">
        <v>61</v>
      </c>
      <c r="H22" s="11">
        <v>57</v>
      </c>
      <c r="I22" s="23" t="s">
        <v>143</v>
      </c>
      <c r="J22" s="24" t="s">
        <v>144</v>
      </c>
      <c r="K22" s="25" t="s">
        <v>145</v>
      </c>
      <c r="L22" s="23" t="s">
        <v>31</v>
      </c>
    </row>
    <row r="23" ht="31.5" spans="1:12">
      <c r="A23" s="5" t="s">
        <v>146</v>
      </c>
      <c r="B23" s="5" t="s">
        <v>142</v>
      </c>
      <c r="C23" s="5" t="s">
        <v>147</v>
      </c>
      <c r="D23" s="5">
        <v>4</v>
      </c>
      <c r="E23" s="7" t="s">
        <v>60</v>
      </c>
      <c r="F23" s="8" t="s">
        <v>146</v>
      </c>
      <c r="G23" s="8" t="s">
        <v>67</v>
      </c>
      <c r="H23" s="8">
        <f ca="1" t="shared" ref="H23:H26" si="2">DATEDIF(TEXT(MID(I23,7,8),"0000-00-00"),TODAY(),"y")</f>
        <v>47</v>
      </c>
      <c r="I23" s="12" t="s">
        <v>148</v>
      </c>
      <c r="J23" s="13" t="s">
        <v>63</v>
      </c>
      <c r="K23" s="14" t="s">
        <v>149</v>
      </c>
      <c r="L23" s="12" t="s">
        <v>31</v>
      </c>
    </row>
    <row r="24" ht="31.5" spans="1:12">
      <c r="A24" s="5" t="s">
        <v>150</v>
      </c>
      <c r="B24" s="5" t="s">
        <v>151</v>
      </c>
      <c r="C24" s="5" t="s">
        <v>59</v>
      </c>
      <c r="D24" s="5">
        <v>4</v>
      </c>
      <c r="E24" s="7" t="s">
        <v>152</v>
      </c>
      <c r="F24" s="10" t="s">
        <v>150</v>
      </c>
      <c r="G24" s="10" t="s">
        <v>61</v>
      </c>
      <c r="H24" s="10">
        <v>55</v>
      </c>
      <c r="I24" s="18" t="s">
        <v>153</v>
      </c>
      <c r="J24" s="19" t="s">
        <v>90</v>
      </c>
      <c r="K24" s="20" t="s">
        <v>154</v>
      </c>
      <c r="L24" s="18" t="s">
        <v>31</v>
      </c>
    </row>
    <row r="25" ht="31.5" spans="1:12">
      <c r="A25" s="5" t="s">
        <v>155</v>
      </c>
      <c r="B25" s="5" t="s">
        <v>156</v>
      </c>
      <c r="C25" s="5" t="s">
        <v>59</v>
      </c>
      <c r="D25" s="5">
        <v>4</v>
      </c>
      <c r="E25" s="7" t="s">
        <v>157</v>
      </c>
      <c r="F25" s="8" t="s">
        <v>155</v>
      </c>
      <c r="G25" s="8" t="s">
        <v>67</v>
      </c>
      <c r="H25" s="8">
        <f ca="1" t="shared" si="2"/>
        <v>46</v>
      </c>
      <c r="I25" s="12" t="s">
        <v>158</v>
      </c>
      <c r="J25" s="13" t="s">
        <v>79</v>
      </c>
      <c r="K25" s="14" t="s">
        <v>159</v>
      </c>
      <c r="L25" s="12" t="s">
        <v>31</v>
      </c>
    </row>
    <row r="26" ht="31.5" spans="1:12">
      <c r="A26" s="5" t="s">
        <v>160</v>
      </c>
      <c r="B26" s="5" t="s">
        <v>161</v>
      </c>
      <c r="C26" s="5" t="s">
        <v>59</v>
      </c>
      <c r="D26" s="5">
        <v>5</v>
      </c>
      <c r="E26" s="7" t="s">
        <v>60</v>
      </c>
      <c r="F26" s="9" t="s">
        <v>160</v>
      </c>
      <c r="G26" s="9" t="s">
        <v>61</v>
      </c>
      <c r="H26" s="9">
        <f ca="1" t="shared" si="2"/>
        <v>53</v>
      </c>
      <c r="I26" s="15" t="s">
        <v>162</v>
      </c>
      <c r="J26" s="16" t="s">
        <v>72</v>
      </c>
      <c r="K26" s="17" t="s">
        <v>163</v>
      </c>
      <c r="L26" s="15" t="s">
        <v>31</v>
      </c>
    </row>
    <row r="27" ht="31.5" spans="1:12">
      <c r="A27" s="5" t="s">
        <v>164</v>
      </c>
      <c r="B27" s="6">
        <v>42965</v>
      </c>
      <c r="C27" s="5" t="s">
        <v>59</v>
      </c>
      <c r="D27" s="5">
        <v>4</v>
      </c>
      <c r="E27" s="7" t="s">
        <v>60</v>
      </c>
      <c r="F27" s="10" t="s">
        <v>164</v>
      </c>
      <c r="G27" s="10" t="s">
        <v>61</v>
      </c>
      <c r="H27" s="10">
        <v>48</v>
      </c>
      <c r="I27" s="18" t="s">
        <v>165</v>
      </c>
      <c r="J27" s="19" t="s">
        <v>79</v>
      </c>
      <c r="K27" s="20" t="s">
        <v>166</v>
      </c>
      <c r="L27" s="18" t="s">
        <v>31</v>
      </c>
    </row>
    <row r="28" ht="31.5" spans="1:12">
      <c r="A28" s="5" t="s">
        <v>167</v>
      </c>
      <c r="B28" s="5" t="s">
        <v>161</v>
      </c>
      <c r="C28" s="5" t="s">
        <v>59</v>
      </c>
      <c r="D28" s="5">
        <v>5</v>
      </c>
      <c r="E28" s="7" t="s">
        <v>60</v>
      </c>
      <c r="F28" s="10" t="s">
        <v>167</v>
      </c>
      <c r="G28" s="10" t="s">
        <v>67</v>
      </c>
      <c r="H28" s="10">
        <f ca="1" t="shared" ref="H28:H30" si="3">DATEDIF(TEXT(MID(I28,7,8),"0000-00-00"),TODAY(),"y")</f>
        <v>43</v>
      </c>
      <c r="I28" s="18" t="s">
        <v>168</v>
      </c>
      <c r="J28" s="19" t="s">
        <v>79</v>
      </c>
      <c r="K28" s="20" t="s">
        <v>169</v>
      </c>
      <c r="L28" s="18" t="s">
        <v>31</v>
      </c>
    </row>
    <row r="29" ht="31.5" spans="1:12">
      <c r="A29" s="5" t="s">
        <v>170</v>
      </c>
      <c r="B29" s="5" t="s">
        <v>171</v>
      </c>
      <c r="C29" s="5" t="s">
        <v>147</v>
      </c>
      <c r="D29" s="5">
        <v>4</v>
      </c>
      <c r="E29" s="7" t="s">
        <v>60</v>
      </c>
      <c r="F29" s="9" t="s">
        <v>170</v>
      </c>
      <c r="G29" s="9" t="s">
        <v>61</v>
      </c>
      <c r="H29" s="9">
        <f ca="1" t="shared" si="3"/>
        <v>56</v>
      </c>
      <c r="I29" s="15" t="s">
        <v>172</v>
      </c>
      <c r="J29" s="16" t="s">
        <v>173</v>
      </c>
      <c r="K29" s="17" t="s">
        <v>174</v>
      </c>
      <c r="L29" s="15" t="s">
        <v>31</v>
      </c>
    </row>
    <row r="30" ht="31.5" spans="1:12">
      <c r="A30" s="5" t="s">
        <v>175</v>
      </c>
      <c r="B30" s="5" t="s">
        <v>176</v>
      </c>
      <c r="C30" s="5" t="s">
        <v>147</v>
      </c>
      <c r="D30" s="5">
        <v>5</v>
      </c>
      <c r="E30" s="7" t="s">
        <v>60</v>
      </c>
      <c r="F30" s="8" t="s">
        <v>175</v>
      </c>
      <c r="G30" s="8" t="s">
        <v>67</v>
      </c>
      <c r="H30" s="8">
        <f ca="1" t="shared" si="3"/>
        <v>47</v>
      </c>
      <c r="I30" s="12" t="s">
        <v>177</v>
      </c>
      <c r="J30" s="13" t="s">
        <v>178</v>
      </c>
      <c r="K30" s="14" t="s">
        <v>179</v>
      </c>
      <c r="L30" s="12" t="s">
        <v>31</v>
      </c>
    </row>
    <row r="31" ht="31.5" spans="1:12">
      <c r="A31" s="5" t="s">
        <v>180</v>
      </c>
      <c r="B31" s="5" t="s">
        <v>181</v>
      </c>
      <c r="C31" s="5" t="s">
        <v>59</v>
      </c>
      <c r="D31" s="5">
        <v>5</v>
      </c>
      <c r="E31" s="7" t="s">
        <v>60</v>
      </c>
      <c r="F31" s="10" t="s">
        <v>180</v>
      </c>
      <c r="G31" s="10" t="s">
        <v>67</v>
      </c>
      <c r="H31" s="10">
        <v>40</v>
      </c>
      <c r="I31" s="18" t="s">
        <v>182</v>
      </c>
      <c r="J31" s="19" t="s">
        <v>69</v>
      </c>
      <c r="K31" s="20" t="s">
        <v>183</v>
      </c>
      <c r="L31" s="18" t="s">
        <v>31</v>
      </c>
    </row>
    <row r="32" ht="31.5" spans="1:12">
      <c r="A32" s="5" t="s">
        <v>184</v>
      </c>
      <c r="B32" s="5" t="s">
        <v>185</v>
      </c>
      <c r="C32" s="5" t="s">
        <v>59</v>
      </c>
      <c r="D32" s="5">
        <v>4</v>
      </c>
      <c r="E32" s="7" t="s">
        <v>60</v>
      </c>
      <c r="F32" s="8" t="s">
        <v>184</v>
      </c>
      <c r="G32" s="8" t="s">
        <v>61</v>
      </c>
      <c r="H32" s="8">
        <f ca="1" t="shared" ref="H32:H37" si="4">DATEDIF(TEXT(MID(I32,7,8),"0000-00-00"),TODAY(),"y")</f>
        <v>55</v>
      </c>
      <c r="I32" s="12" t="s">
        <v>186</v>
      </c>
      <c r="J32" s="13" t="s">
        <v>187</v>
      </c>
      <c r="K32" s="14" t="s">
        <v>188</v>
      </c>
      <c r="L32" s="12" t="s">
        <v>31</v>
      </c>
    </row>
    <row r="33" ht="31.5" spans="1:12">
      <c r="A33" s="5" t="s">
        <v>189</v>
      </c>
      <c r="B33" s="5" t="s">
        <v>190</v>
      </c>
      <c r="C33" s="5" t="s">
        <v>59</v>
      </c>
      <c r="D33" s="5">
        <v>3</v>
      </c>
      <c r="E33" s="7" t="s">
        <v>60</v>
      </c>
      <c r="F33" s="8" t="s">
        <v>189</v>
      </c>
      <c r="G33" s="8" t="s">
        <v>61</v>
      </c>
      <c r="H33" s="8">
        <f ca="1" t="shared" si="4"/>
        <v>49</v>
      </c>
      <c r="I33" s="12" t="s">
        <v>191</v>
      </c>
      <c r="J33" s="13" t="s">
        <v>72</v>
      </c>
      <c r="K33" s="14" t="s">
        <v>192</v>
      </c>
      <c r="L33" s="12" t="s">
        <v>31</v>
      </c>
    </row>
    <row r="34" ht="31.5" spans="1:12">
      <c r="A34" s="5" t="s">
        <v>193</v>
      </c>
      <c r="B34" s="5" t="s">
        <v>194</v>
      </c>
      <c r="C34" s="5" t="s">
        <v>59</v>
      </c>
      <c r="D34" s="5">
        <v>3</v>
      </c>
      <c r="E34" s="7" t="s">
        <v>60</v>
      </c>
      <c r="F34" s="8" t="s">
        <v>193</v>
      </c>
      <c r="G34" s="8" t="s">
        <v>61</v>
      </c>
      <c r="H34" s="8">
        <v>49</v>
      </c>
      <c r="I34" s="12" t="s">
        <v>195</v>
      </c>
      <c r="J34" s="13" t="s">
        <v>196</v>
      </c>
      <c r="K34" s="14" t="s">
        <v>197</v>
      </c>
      <c r="L34" s="12" t="s">
        <v>31</v>
      </c>
    </row>
    <row r="35" ht="31.5" spans="1:12">
      <c r="A35" s="5" t="s">
        <v>198</v>
      </c>
      <c r="B35" s="5" t="s">
        <v>199</v>
      </c>
      <c r="C35" s="5" t="s">
        <v>59</v>
      </c>
      <c r="D35" s="5">
        <v>3</v>
      </c>
      <c r="E35" s="7" t="s">
        <v>152</v>
      </c>
      <c r="F35" s="10" t="s">
        <v>198</v>
      </c>
      <c r="G35" s="10" t="s">
        <v>67</v>
      </c>
      <c r="H35" s="10">
        <f ca="1" t="shared" si="4"/>
        <v>44</v>
      </c>
      <c r="I35" s="18" t="s">
        <v>200</v>
      </c>
      <c r="J35" s="19" t="s">
        <v>201</v>
      </c>
      <c r="K35" s="20" t="s">
        <v>202</v>
      </c>
      <c r="L35" s="18" t="s">
        <v>31</v>
      </c>
    </row>
    <row r="36" ht="31.5" spans="1:12">
      <c r="A36" s="5" t="s">
        <v>203</v>
      </c>
      <c r="B36" s="5" t="s">
        <v>204</v>
      </c>
      <c r="C36" s="5" t="s">
        <v>59</v>
      </c>
      <c r="D36" s="5">
        <v>4</v>
      </c>
      <c r="E36" s="7" t="s">
        <v>205</v>
      </c>
      <c r="F36" s="8" t="s">
        <v>203</v>
      </c>
      <c r="G36" s="8" t="s">
        <v>61</v>
      </c>
      <c r="H36" s="8">
        <f ca="1" t="shared" si="4"/>
        <v>57</v>
      </c>
      <c r="I36" s="12" t="s">
        <v>206</v>
      </c>
      <c r="J36" s="13" t="s">
        <v>207</v>
      </c>
      <c r="K36" s="14" t="s">
        <v>208</v>
      </c>
      <c r="L36" s="12" t="s">
        <v>31</v>
      </c>
    </row>
    <row r="37" ht="31.5" spans="1:12">
      <c r="A37" s="5" t="s">
        <v>209</v>
      </c>
      <c r="B37" s="5" t="s">
        <v>210</v>
      </c>
      <c r="C37" s="5" t="s">
        <v>147</v>
      </c>
      <c r="D37" s="5">
        <v>2</v>
      </c>
      <c r="E37" s="7" t="s">
        <v>157</v>
      </c>
      <c r="F37" s="8" t="s">
        <v>209</v>
      </c>
      <c r="G37" s="8" t="s">
        <v>61</v>
      </c>
      <c r="H37" s="8">
        <f ca="1" t="shared" si="4"/>
        <v>58</v>
      </c>
      <c r="I37" s="12" t="s">
        <v>211</v>
      </c>
      <c r="J37" s="13" t="s">
        <v>212</v>
      </c>
      <c r="K37" s="14" t="s">
        <v>213</v>
      </c>
      <c r="L37" s="12" t="s">
        <v>31</v>
      </c>
    </row>
    <row r="38" ht="31.5" spans="1:12">
      <c r="A38" s="5" t="s">
        <v>214</v>
      </c>
      <c r="B38" s="5" t="s">
        <v>215</v>
      </c>
      <c r="C38" s="5" t="s">
        <v>59</v>
      </c>
      <c r="D38" s="5">
        <v>3</v>
      </c>
      <c r="E38" s="7" t="s">
        <v>60</v>
      </c>
      <c r="F38" s="8" t="s">
        <v>214</v>
      </c>
      <c r="G38" s="8" t="s">
        <v>61</v>
      </c>
      <c r="H38" s="8">
        <v>45</v>
      </c>
      <c r="I38" s="12" t="s">
        <v>216</v>
      </c>
      <c r="J38" s="13" t="s">
        <v>139</v>
      </c>
      <c r="K38" s="14" t="s">
        <v>217</v>
      </c>
      <c r="L38" s="12" t="s">
        <v>31</v>
      </c>
    </row>
    <row r="39" ht="31.5" spans="1:12">
      <c r="A39" s="5" t="s">
        <v>218</v>
      </c>
      <c r="B39" s="5" t="s">
        <v>219</v>
      </c>
      <c r="C39" s="5" t="s">
        <v>59</v>
      </c>
      <c r="D39" s="5">
        <v>1</v>
      </c>
      <c r="E39" s="7" t="s">
        <v>152</v>
      </c>
      <c r="F39" s="8" t="s">
        <v>218</v>
      </c>
      <c r="G39" s="8" t="s">
        <v>61</v>
      </c>
      <c r="H39" s="8">
        <f ca="1">DATEDIF(TEXT(MID(I39,7,8),"0000-00-00"),TODAY(),"y")</f>
        <v>54</v>
      </c>
      <c r="I39" s="12" t="s">
        <v>220</v>
      </c>
      <c r="J39" s="13" t="s">
        <v>207</v>
      </c>
      <c r="K39" s="14" t="s">
        <v>221</v>
      </c>
      <c r="L39" s="12" t="s">
        <v>31</v>
      </c>
    </row>
    <row r="40" ht="31.5" spans="1:12">
      <c r="A40" s="5" t="s">
        <v>222</v>
      </c>
      <c r="B40" s="5" t="s">
        <v>223</v>
      </c>
      <c r="C40" s="5" t="s">
        <v>59</v>
      </c>
      <c r="D40" s="5">
        <v>6</v>
      </c>
      <c r="E40" s="7" t="s">
        <v>60</v>
      </c>
      <c r="F40" s="8" t="s">
        <v>222</v>
      </c>
      <c r="G40" s="8" t="s">
        <v>67</v>
      </c>
      <c r="H40" s="8">
        <v>40</v>
      </c>
      <c r="I40" s="48" t="s">
        <v>224</v>
      </c>
      <c r="J40" s="13" t="s">
        <v>225</v>
      </c>
      <c r="K40" s="14" t="s">
        <v>226</v>
      </c>
      <c r="L40" s="12" t="s">
        <v>14</v>
      </c>
    </row>
    <row r="41" ht="31.5" spans="1:12">
      <c r="A41" s="5" t="s">
        <v>227</v>
      </c>
      <c r="B41" s="5" t="s">
        <v>228</v>
      </c>
      <c r="C41" s="5" t="s">
        <v>59</v>
      </c>
      <c r="D41" s="5">
        <v>4</v>
      </c>
      <c r="E41" s="7" t="s">
        <v>60</v>
      </c>
      <c r="F41" s="8" t="s">
        <v>227</v>
      </c>
      <c r="G41" s="8" t="s">
        <v>67</v>
      </c>
      <c r="H41" s="8">
        <v>42</v>
      </c>
      <c r="I41" s="12" t="s">
        <v>229</v>
      </c>
      <c r="J41" s="13" t="s">
        <v>225</v>
      </c>
      <c r="K41" s="14" t="s">
        <v>230</v>
      </c>
      <c r="L41" s="12" t="s">
        <v>14</v>
      </c>
    </row>
    <row r="42" ht="31.5" spans="1:12">
      <c r="A42" s="5" t="s">
        <v>231</v>
      </c>
      <c r="B42" s="5" t="s">
        <v>228</v>
      </c>
      <c r="C42" s="5" t="s">
        <v>59</v>
      </c>
      <c r="D42" s="5">
        <v>4</v>
      </c>
      <c r="E42" s="7" t="s">
        <v>60</v>
      </c>
      <c r="F42" s="8" t="s">
        <v>231</v>
      </c>
      <c r="G42" s="8" t="s">
        <v>67</v>
      </c>
      <c r="H42" s="8">
        <v>42</v>
      </c>
      <c r="I42" s="12" t="s">
        <v>232</v>
      </c>
      <c r="J42" s="13" t="s">
        <v>225</v>
      </c>
      <c r="K42" s="14" t="s">
        <v>233</v>
      </c>
      <c r="L42" s="12" t="s">
        <v>14</v>
      </c>
    </row>
    <row r="43" ht="31.5" spans="1:12">
      <c r="A43" s="5" t="s">
        <v>234</v>
      </c>
      <c r="B43" s="5" t="s">
        <v>235</v>
      </c>
      <c r="C43" s="5" t="s">
        <v>59</v>
      </c>
      <c r="D43" s="5">
        <v>4</v>
      </c>
      <c r="E43" s="7" t="s">
        <v>60</v>
      </c>
      <c r="F43" s="8" t="s">
        <v>234</v>
      </c>
      <c r="G43" s="8" t="s">
        <v>67</v>
      </c>
      <c r="H43" s="8">
        <v>44</v>
      </c>
      <c r="I43" s="12" t="s">
        <v>236</v>
      </c>
      <c r="J43" s="13" t="s">
        <v>225</v>
      </c>
      <c r="K43" s="14" t="s">
        <v>237</v>
      </c>
      <c r="L43" s="12" t="s">
        <v>14</v>
      </c>
    </row>
    <row r="44" ht="31.5" spans="1:12">
      <c r="A44" s="5" t="s">
        <v>238</v>
      </c>
      <c r="B44" s="5" t="s">
        <v>235</v>
      </c>
      <c r="C44" s="5" t="s">
        <v>59</v>
      </c>
      <c r="D44" s="5">
        <v>6</v>
      </c>
      <c r="E44" s="7" t="s">
        <v>60</v>
      </c>
      <c r="F44" s="8" t="s">
        <v>238</v>
      </c>
      <c r="G44" s="8" t="s">
        <v>67</v>
      </c>
      <c r="H44" s="8">
        <f ca="1">DATEDIF(TEXT(MID(I44,7,8),"0000-00-00"),TODAY(),"y")</f>
        <v>42</v>
      </c>
      <c r="I44" s="12" t="s">
        <v>239</v>
      </c>
      <c r="J44" s="13" t="s">
        <v>225</v>
      </c>
      <c r="K44" s="14" t="s">
        <v>240</v>
      </c>
      <c r="L44" s="12" t="s">
        <v>14</v>
      </c>
    </row>
    <row r="45" ht="31.5" spans="1:12">
      <c r="A45" s="5" t="s">
        <v>241</v>
      </c>
      <c r="B45" s="5" t="s">
        <v>235</v>
      </c>
      <c r="C45" s="5" t="s">
        <v>59</v>
      </c>
      <c r="D45" s="5">
        <v>5</v>
      </c>
      <c r="E45" s="7" t="s">
        <v>60</v>
      </c>
      <c r="F45" s="8" t="s">
        <v>241</v>
      </c>
      <c r="G45" s="8" t="s">
        <v>61</v>
      </c>
      <c r="H45" s="8">
        <v>46</v>
      </c>
      <c r="I45" s="12" t="s">
        <v>242</v>
      </c>
      <c r="J45" s="13" t="s">
        <v>225</v>
      </c>
      <c r="K45" s="14" t="s">
        <v>243</v>
      </c>
      <c r="L45" s="12" t="s">
        <v>14</v>
      </c>
    </row>
    <row r="46" ht="31.5" spans="1:12">
      <c r="A46" s="5" t="s">
        <v>244</v>
      </c>
      <c r="B46" s="5" t="s">
        <v>235</v>
      </c>
      <c r="C46" s="5" t="s">
        <v>59</v>
      </c>
      <c r="D46" s="5">
        <v>4</v>
      </c>
      <c r="E46" s="7" t="s">
        <v>60</v>
      </c>
      <c r="F46" s="8" t="s">
        <v>244</v>
      </c>
      <c r="G46" s="8" t="s">
        <v>67</v>
      </c>
      <c r="H46" s="8">
        <v>40</v>
      </c>
      <c r="I46" s="12" t="s">
        <v>245</v>
      </c>
      <c r="J46" s="13" t="s">
        <v>225</v>
      </c>
      <c r="K46" s="14" t="s">
        <v>246</v>
      </c>
      <c r="L46" s="12" t="s">
        <v>14</v>
      </c>
    </row>
    <row r="47" ht="31.5" spans="1:12">
      <c r="A47" s="5" t="s">
        <v>247</v>
      </c>
      <c r="B47" s="5" t="s">
        <v>235</v>
      </c>
      <c r="C47" s="5" t="s">
        <v>59</v>
      </c>
      <c r="D47" s="5">
        <v>4</v>
      </c>
      <c r="E47" s="7" t="s">
        <v>60</v>
      </c>
      <c r="F47" s="8" t="s">
        <v>247</v>
      </c>
      <c r="G47" s="8" t="s">
        <v>67</v>
      </c>
      <c r="H47" s="8">
        <v>39</v>
      </c>
      <c r="I47" s="12" t="s">
        <v>248</v>
      </c>
      <c r="J47" s="13" t="s">
        <v>225</v>
      </c>
      <c r="K47" s="14" t="s">
        <v>249</v>
      </c>
      <c r="L47" s="12" t="s">
        <v>14</v>
      </c>
    </row>
    <row r="48" ht="31.5" spans="1:12">
      <c r="A48" s="5" t="s">
        <v>250</v>
      </c>
      <c r="B48" s="5" t="s">
        <v>235</v>
      </c>
      <c r="C48" s="5" t="s">
        <v>59</v>
      </c>
      <c r="D48" s="5">
        <v>4</v>
      </c>
      <c r="E48" s="7" t="s">
        <v>60</v>
      </c>
      <c r="F48" s="8" t="s">
        <v>250</v>
      </c>
      <c r="G48" s="8" t="s">
        <v>67</v>
      </c>
      <c r="H48" s="8">
        <v>40</v>
      </c>
      <c r="I48" s="12" t="s">
        <v>251</v>
      </c>
      <c r="J48" s="13" t="s">
        <v>225</v>
      </c>
      <c r="K48" s="14" t="s">
        <v>252</v>
      </c>
      <c r="L48" s="12" t="s">
        <v>14</v>
      </c>
    </row>
    <row r="49" ht="31.5" spans="1:12">
      <c r="A49" s="5" t="s">
        <v>19</v>
      </c>
      <c r="B49" s="5" t="s">
        <v>235</v>
      </c>
      <c r="C49" s="5" t="s">
        <v>59</v>
      </c>
      <c r="D49" s="5">
        <v>4</v>
      </c>
      <c r="E49" s="7" t="s">
        <v>60</v>
      </c>
      <c r="F49" s="8" t="s">
        <v>19</v>
      </c>
      <c r="G49" s="8" t="s">
        <v>67</v>
      </c>
      <c r="H49" s="8">
        <v>47</v>
      </c>
      <c r="I49" s="12" t="s">
        <v>253</v>
      </c>
      <c r="J49" s="13" t="s">
        <v>225</v>
      </c>
      <c r="K49" s="14" t="s">
        <v>254</v>
      </c>
      <c r="L49" s="12" t="s">
        <v>14</v>
      </c>
    </row>
    <row r="50" ht="31.5" spans="1:12">
      <c r="A50" s="5" t="s">
        <v>255</v>
      </c>
      <c r="B50" s="5" t="s">
        <v>235</v>
      </c>
      <c r="C50" s="5" t="s">
        <v>147</v>
      </c>
      <c r="D50" s="5">
        <v>3</v>
      </c>
      <c r="E50" s="7" t="s">
        <v>60</v>
      </c>
      <c r="F50" s="8" t="s">
        <v>255</v>
      </c>
      <c r="G50" s="8" t="s">
        <v>67</v>
      </c>
      <c r="H50" s="8">
        <f ca="1">DATEDIF(TEXT(MID(I50,7,8),"0000-00-00"),TODAY(),"y")</f>
        <v>48</v>
      </c>
      <c r="I50" s="12" t="s">
        <v>256</v>
      </c>
      <c r="J50" s="13" t="s">
        <v>225</v>
      </c>
      <c r="K50" s="14" t="s">
        <v>257</v>
      </c>
      <c r="L50" s="12" t="s">
        <v>14</v>
      </c>
    </row>
    <row r="51" ht="31.5" spans="1:12">
      <c r="A51" s="5" t="s">
        <v>45</v>
      </c>
      <c r="B51" s="5" t="s">
        <v>235</v>
      </c>
      <c r="C51" s="5" t="s">
        <v>59</v>
      </c>
      <c r="D51" s="5">
        <v>5</v>
      </c>
      <c r="E51" s="7" t="s">
        <v>60</v>
      </c>
      <c r="F51" s="8" t="s">
        <v>45</v>
      </c>
      <c r="G51" s="8" t="s">
        <v>67</v>
      </c>
      <c r="H51" s="8">
        <v>49</v>
      </c>
      <c r="I51" s="12" t="s">
        <v>258</v>
      </c>
      <c r="J51" s="13" t="s">
        <v>225</v>
      </c>
      <c r="K51" s="14" t="s">
        <v>259</v>
      </c>
      <c r="L51" s="12" t="s">
        <v>14</v>
      </c>
    </row>
    <row r="52" ht="31.5" spans="1:12">
      <c r="A52" s="5" t="s">
        <v>260</v>
      </c>
      <c r="B52" s="5" t="s">
        <v>235</v>
      </c>
      <c r="C52" s="5" t="s">
        <v>59</v>
      </c>
      <c r="D52" s="5">
        <v>6</v>
      </c>
      <c r="E52" s="7" t="s">
        <v>60</v>
      </c>
      <c r="F52" s="8" t="s">
        <v>260</v>
      </c>
      <c r="G52" s="8" t="s">
        <v>67</v>
      </c>
      <c r="H52" s="8">
        <v>34</v>
      </c>
      <c r="I52" s="12" t="s">
        <v>261</v>
      </c>
      <c r="J52" s="13" t="s">
        <v>225</v>
      </c>
      <c r="K52" s="14" t="s">
        <v>262</v>
      </c>
      <c r="L52" s="12" t="s">
        <v>14</v>
      </c>
    </row>
    <row r="53" ht="31.5" spans="1:12">
      <c r="A53" s="5" t="s">
        <v>263</v>
      </c>
      <c r="B53" s="5" t="s">
        <v>264</v>
      </c>
      <c r="C53" s="5" t="s">
        <v>59</v>
      </c>
      <c r="D53" s="5">
        <v>5</v>
      </c>
      <c r="E53" s="7" t="s">
        <v>60</v>
      </c>
      <c r="F53" s="8" t="s">
        <v>263</v>
      </c>
      <c r="G53" s="8" t="s">
        <v>67</v>
      </c>
      <c r="H53" s="8">
        <v>46</v>
      </c>
      <c r="I53" s="12" t="s">
        <v>265</v>
      </c>
      <c r="J53" s="13" t="s">
        <v>225</v>
      </c>
      <c r="K53" s="14" t="s">
        <v>266</v>
      </c>
      <c r="L53" s="12" t="s">
        <v>14</v>
      </c>
    </row>
    <row r="54" ht="31.5" spans="1:12">
      <c r="A54" s="5" t="s">
        <v>267</v>
      </c>
      <c r="B54" s="5" t="s">
        <v>268</v>
      </c>
      <c r="C54" s="5" t="s">
        <v>59</v>
      </c>
      <c r="D54" s="5">
        <v>5</v>
      </c>
      <c r="E54" s="7" t="s">
        <v>60</v>
      </c>
      <c r="F54" s="8" t="s">
        <v>267</v>
      </c>
      <c r="G54" s="8" t="s">
        <v>67</v>
      </c>
      <c r="H54" s="8">
        <v>40</v>
      </c>
      <c r="I54" s="12" t="s">
        <v>269</v>
      </c>
      <c r="J54" s="13" t="s">
        <v>225</v>
      </c>
      <c r="K54" s="14" t="s">
        <v>270</v>
      </c>
      <c r="L54" s="12" t="s">
        <v>14</v>
      </c>
    </row>
    <row r="55" ht="31.5" spans="1:12">
      <c r="A55" s="5" t="s">
        <v>15</v>
      </c>
      <c r="B55" s="5" t="s">
        <v>271</v>
      </c>
      <c r="C55" s="5" t="s">
        <v>59</v>
      </c>
      <c r="D55" s="5">
        <v>5</v>
      </c>
      <c r="E55" s="7" t="s">
        <v>60</v>
      </c>
      <c r="F55" s="8" t="s">
        <v>15</v>
      </c>
      <c r="G55" s="8" t="s">
        <v>67</v>
      </c>
      <c r="H55" s="8">
        <v>41</v>
      </c>
      <c r="I55" s="12" t="s">
        <v>272</v>
      </c>
      <c r="J55" s="13" t="s">
        <v>225</v>
      </c>
      <c r="K55" s="14" t="s">
        <v>273</v>
      </c>
      <c r="L55" s="12" t="s">
        <v>14</v>
      </c>
    </row>
    <row r="56" ht="31.5" spans="1:12">
      <c r="A56" s="5" t="s">
        <v>274</v>
      </c>
      <c r="B56" s="5" t="s">
        <v>271</v>
      </c>
      <c r="C56" s="5" t="s">
        <v>59</v>
      </c>
      <c r="D56" s="5">
        <v>5</v>
      </c>
      <c r="E56" s="7" t="s">
        <v>60</v>
      </c>
      <c r="F56" s="8" t="s">
        <v>274</v>
      </c>
      <c r="G56" s="8" t="s">
        <v>67</v>
      </c>
      <c r="H56" s="8">
        <v>47</v>
      </c>
      <c r="I56" s="12" t="s">
        <v>275</v>
      </c>
      <c r="J56" s="13" t="s">
        <v>225</v>
      </c>
      <c r="K56" s="14" t="s">
        <v>276</v>
      </c>
      <c r="L56" s="12" t="s">
        <v>14</v>
      </c>
    </row>
    <row r="57" ht="31.5" spans="1:12">
      <c r="A57" s="5" t="s">
        <v>277</v>
      </c>
      <c r="B57" s="5" t="s">
        <v>278</v>
      </c>
      <c r="C57" s="5" t="s">
        <v>59</v>
      </c>
      <c r="D57" s="5">
        <v>4</v>
      </c>
      <c r="E57" s="7" t="s">
        <v>60</v>
      </c>
      <c r="F57" s="8" t="s">
        <v>277</v>
      </c>
      <c r="G57" s="8" t="s">
        <v>67</v>
      </c>
      <c r="H57" s="8">
        <v>37</v>
      </c>
      <c r="I57" s="12" t="s">
        <v>279</v>
      </c>
      <c r="J57" s="13" t="s">
        <v>280</v>
      </c>
      <c r="K57" s="14" t="s">
        <v>281</v>
      </c>
      <c r="L57" s="12" t="s">
        <v>47</v>
      </c>
    </row>
    <row r="58" ht="31.5" spans="1:12">
      <c r="A58" s="5" t="s">
        <v>282</v>
      </c>
      <c r="B58" s="5" t="s">
        <v>278</v>
      </c>
      <c r="C58" s="5" t="s">
        <v>59</v>
      </c>
      <c r="D58" s="5">
        <v>4</v>
      </c>
      <c r="E58" s="7" t="s">
        <v>60</v>
      </c>
      <c r="F58" s="8" t="s">
        <v>282</v>
      </c>
      <c r="G58" s="8" t="s">
        <v>67</v>
      </c>
      <c r="H58" s="8">
        <v>39</v>
      </c>
      <c r="I58" s="12" t="s">
        <v>283</v>
      </c>
      <c r="J58" s="13" t="s">
        <v>280</v>
      </c>
      <c r="K58" s="14" t="s">
        <v>284</v>
      </c>
      <c r="L58" s="12" t="s">
        <v>47</v>
      </c>
    </row>
    <row r="59" ht="31.5" spans="1:12">
      <c r="A59" s="5" t="s">
        <v>285</v>
      </c>
      <c r="B59" s="5" t="s">
        <v>278</v>
      </c>
      <c r="C59" s="5" t="s">
        <v>59</v>
      </c>
      <c r="D59" s="5">
        <v>5</v>
      </c>
      <c r="E59" s="7" t="s">
        <v>60</v>
      </c>
      <c r="F59" s="8" t="s">
        <v>285</v>
      </c>
      <c r="G59" s="8" t="s">
        <v>67</v>
      </c>
      <c r="H59" s="8">
        <v>47</v>
      </c>
      <c r="I59" s="12" t="s">
        <v>286</v>
      </c>
      <c r="J59" s="13" t="s">
        <v>280</v>
      </c>
      <c r="K59" s="14" t="s">
        <v>287</v>
      </c>
      <c r="L59" s="12" t="s">
        <v>47</v>
      </c>
    </row>
    <row r="60" ht="31.5" spans="1:12">
      <c r="A60" s="5" t="s">
        <v>288</v>
      </c>
      <c r="B60" s="5" t="s">
        <v>289</v>
      </c>
      <c r="C60" s="5" t="s">
        <v>59</v>
      </c>
      <c r="D60" s="5">
        <v>5</v>
      </c>
      <c r="E60" s="7" t="s">
        <v>60</v>
      </c>
      <c r="F60" s="8" t="s">
        <v>288</v>
      </c>
      <c r="G60" s="8" t="s">
        <v>61</v>
      </c>
      <c r="H60" s="8">
        <v>54</v>
      </c>
      <c r="I60" s="12" t="s">
        <v>290</v>
      </c>
      <c r="J60" s="13" t="s">
        <v>291</v>
      </c>
      <c r="K60" s="14" t="s">
        <v>292</v>
      </c>
      <c r="L60" s="12" t="s">
        <v>47</v>
      </c>
    </row>
    <row r="61" ht="31.5" spans="1:12">
      <c r="A61" s="5" t="s">
        <v>293</v>
      </c>
      <c r="B61" s="5" t="s">
        <v>294</v>
      </c>
      <c r="C61" s="5" t="s">
        <v>59</v>
      </c>
      <c r="D61" s="5">
        <v>4</v>
      </c>
      <c r="E61" s="7" t="s">
        <v>60</v>
      </c>
      <c r="F61" s="8" t="s">
        <v>293</v>
      </c>
      <c r="G61" s="8" t="s">
        <v>67</v>
      </c>
      <c r="H61" s="8">
        <v>47</v>
      </c>
      <c r="I61" s="12" t="s">
        <v>295</v>
      </c>
      <c r="J61" s="13" t="s">
        <v>280</v>
      </c>
      <c r="K61" s="14" t="s">
        <v>296</v>
      </c>
      <c r="L61" s="12" t="s">
        <v>47</v>
      </c>
    </row>
    <row r="62" ht="31.5" spans="1:12">
      <c r="A62" s="5" t="s">
        <v>51</v>
      </c>
      <c r="B62" s="5" t="s">
        <v>294</v>
      </c>
      <c r="C62" s="5" t="s">
        <v>59</v>
      </c>
      <c r="D62" s="5">
        <v>4</v>
      </c>
      <c r="E62" s="7" t="s">
        <v>60</v>
      </c>
      <c r="F62" s="8" t="s">
        <v>51</v>
      </c>
      <c r="G62" s="8" t="s">
        <v>67</v>
      </c>
      <c r="H62" s="8">
        <v>45</v>
      </c>
      <c r="I62" s="12" t="s">
        <v>297</v>
      </c>
      <c r="J62" s="13" t="s">
        <v>280</v>
      </c>
      <c r="K62" s="14" t="s">
        <v>298</v>
      </c>
      <c r="L62" s="12" t="s">
        <v>47</v>
      </c>
    </row>
    <row r="63" ht="31.5" spans="1:12">
      <c r="A63" s="5" t="s">
        <v>299</v>
      </c>
      <c r="B63" s="5" t="s">
        <v>294</v>
      </c>
      <c r="C63" s="5" t="s">
        <v>59</v>
      </c>
      <c r="D63" s="5">
        <v>5</v>
      </c>
      <c r="E63" s="7" t="s">
        <v>60</v>
      </c>
      <c r="F63" s="8" t="s">
        <v>299</v>
      </c>
      <c r="G63" s="8" t="s">
        <v>67</v>
      </c>
      <c r="H63" s="8">
        <v>42</v>
      </c>
      <c r="I63" s="12" t="s">
        <v>300</v>
      </c>
      <c r="J63" s="13" t="s">
        <v>280</v>
      </c>
      <c r="K63" s="14" t="s">
        <v>301</v>
      </c>
      <c r="L63" s="12" t="s">
        <v>47</v>
      </c>
    </row>
    <row r="64" ht="31.5" spans="1:12">
      <c r="A64" s="5" t="s">
        <v>302</v>
      </c>
      <c r="B64" s="5" t="s">
        <v>120</v>
      </c>
      <c r="C64" s="5" t="s">
        <v>59</v>
      </c>
      <c r="D64" s="5">
        <v>5</v>
      </c>
      <c r="E64" s="7" t="s">
        <v>60</v>
      </c>
      <c r="F64" s="8" t="s">
        <v>302</v>
      </c>
      <c r="G64" s="8" t="s">
        <v>67</v>
      </c>
      <c r="H64" s="8">
        <v>41</v>
      </c>
      <c r="I64" s="12" t="s">
        <v>303</v>
      </c>
      <c r="J64" s="13" t="s">
        <v>280</v>
      </c>
      <c r="K64" s="14" t="s">
        <v>304</v>
      </c>
      <c r="L64" s="12" t="s">
        <v>47</v>
      </c>
    </row>
    <row r="65" ht="31.5" spans="1:12">
      <c r="A65" s="5" t="s">
        <v>305</v>
      </c>
      <c r="B65" s="5" t="s">
        <v>120</v>
      </c>
      <c r="C65" s="5" t="s">
        <v>59</v>
      </c>
      <c r="D65" s="5">
        <v>4</v>
      </c>
      <c r="E65" s="7" t="s">
        <v>60</v>
      </c>
      <c r="F65" s="8" t="s">
        <v>305</v>
      </c>
      <c r="G65" s="8" t="s">
        <v>67</v>
      </c>
      <c r="H65" s="8">
        <v>41</v>
      </c>
      <c r="I65" s="12" t="s">
        <v>306</v>
      </c>
      <c r="J65" s="13" t="s">
        <v>280</v>
      </c>
      <c r="K65" s="14" t="s">
        <v>307</v>
      </c>
      <c r="L65" s="12" t="s">
        <v>47</v>
      </c>
    </row>
    <row r="66" ht="31.5" spans="1:12">
      <c r="A66" s="5" t="s">
        <v>48</v>
      </c>
      <c r="B66" s="5" t="s">
        <v>308</v>
      </c>
      <c r="C66" s="5" t="s">
        <v>147</v>
      </c>
      <c r="D66" s="5">
        <v>2</v>
      </c>
      <c r="E66" s="7" t="s">
        <v>60</v>
      </c>
      <c r="F66" s="8" t="s">
        <v>48</v>
      </c>
      <c r="G66" s="8" t="s">
        <v>67</v>
      </c>
      <c r="H66" s="8">
        <f ca="1">DATEDIF(TEXT(MID(I66,7,8),"0000-00-00"),TODAY(),"y")</f>
        <v>50</v>
      </c>
      <c r="I66" s="12" t="s">
        <v>309</v>
      </c>
      <c r="J66" s="13" t="s">
        <v>310</v>
      </c>
      <c r="K66" s="14" t="s">
        <v>311</v>
      </c>
      <c r="L66" s="12" t="s">
        <v>47</v>
      </c>
    </row>
    <row r="67" ht="31.5" spans="1:12">
      <c r="A67" s="5" t="s">
        <v>312</v>
      </c>
      <c r="B67" s="5" t="s">
        <v>308</v>
      </c>
      <c r="C67" s="5" t="s">
        <v>59</v>
      </c>
      <c r="D67" s="5">
        <v>6</v>
      </c>
      <c r="E67" s="7" t="s">
        <v>60</v>
      </c>
      <c r="F67" s="8" t="s">
        <v>312</v>
      </c>
      <c r="G67" s="8" t="s">
        <v>61</v>
      </c>
      <c r="H67" s="8">
        <v>45</v>
      </c>
      <c r="I67" s="12" t="s">
        <v>313</v>
      </c>
      <c r="J67" s="13" t="s">
        <v>314</v>
      </c>
      <c r="K67" s="14" t="s">
        <v>315</v>
      </c>
      <c r="L67" s="12" t="s">
        <v>47</v>
      </c>
    </row>
    <row r="68" ht="31.5" spans="1:12">
      <c r="A68" s="5" t="s">
        <v>316</v>
      </c>
      <c r="B68" s="5" t="s">
        <v>317</v>
      </c>
      <c r="C68" s="5" t="s">
        <v>59</v>
      </c>
      <c r="D68" s="5">
        <v>5</v>
      </c>
      <c r="E68" s="7" t="s">
        <v>60</v>
      </c>
      <c r="F68" s="8" t="s">
        <v>316</v>
      </c>
      <c r="G68" s="8" t="s">
        <v>67</v>
      </c>
      <c r="H68" s="8">
        <v>44</v>
      </c>
      <c r="I68" s="12" t="s">
        <v>318</v>
      </c>
      <c r="J68" s="13" t="s">
        <v>280</v>
      </c>
      <c r="K68" s="14" t="s">
        <v>319</v>
      </c>
      <c r="L68" s="12" t="s">
        <v>47</v>
      </c>
    </row>
    <row r="69" ht="31.5" spans="1:12">
      <c r="A69" s="5" t="s">
        <v>320</v>
      </c>
      <c r="B69" s="5" t="s">
        <v>317</v>
      </c>
      <c r="C69" s="5" t="s">
        <v>59</v>
      </c>
      <c r="D69" s="5">
        <v>4</v>
      </c>
      <c r="E69" s="7" t="s">
        <v>60</v>
      </c>
      <c r="F69" s="8" t="s">
        <v>320</v>
      </c>
      <c r="G69" s="8" t="s">
        <v>67</v>
      </c>
      <c r="H69" s="8">
        <v>43</v>
      </c>
      <c r="I69" s="12" t="s">
        <v>321</v>
      </c>
      <c r="J69" s="13" t="s">
        <v>280</v>
      </c>
      <c r="K69" s="14" t="s">
        <v>322</v>
      </c>
      <c r="L69" s="12" t="s">
        <v>47</v>
      </c>
    </row>
    <row r="70" ht="31.5" spans="1:12">
      <c r="A70" s="5" t="s">
        <v>323</v>
      </c>
      <c r="B70" s="5" t="s">
        <v>317</v>
      </c>
      <c r="C70" s="5" t="s">
        <v>59</v>
      </c>
      <c r="D70" s="5">
        <v>4</v>
      </c>
      <c r="E70" s="7" t="s">
        <v>60</v>
      </c>
      <c r="F70" s="8" t="s">
        <v>323</v>
      </c>
      <c r="G70" s="8" t="s">
        <v>61</v>
      </c>
      <c r="H70" s="8">
        <v>50</v>
      </c>
      <c r="I70" s="12" t="s">
        <v>324</v>
      </c>
      <c r="J70" s="13" t="s">
        <v>280</v>
      </c>
      <c r="K70" s="14" t="s">
        <v>325</v>
      </c>
      <c r="L70" s="12" t="s">
        <v>47</v>
      </c>
    </row>
    <row r="71" ht="31.5" spans="1:12">
      <c r="A71" s="5" t="s">
        <v>326</v>
      </c>
      <c r="B71" s="5" t="s">
        <v>327</v>
      </c>
      <c r="C71" s="5" t="s">
        <v>147</v>
      </c>
      <c r="D71" s="5">
        <v>3</v>
      </c>
      <c r="E71" s="7" t="s">
        <v>60</v>
      </c>
      <c r="F71" s="8" t="s">
        <v>326</v>
      </c>
      <c r="G71" s="8" t="s">
        <v>67</v>
      </c>
      <c r="H71" s="8">
        <f ca="1" t="shared" ref="H71:H76" si="5">DATEDIF(TEXT(MID(I71,7,8),"0000-00-00"),TODAY(),"y")</f>
        <v>42</v>
      </c>
      <c r="I71" s="12" t="s">
        <v>328</v>
      </c>
      <c r="J71" s="13" t="s">
        <v>280</v>
      </c>
      <c r="K71" s="14" t="s">
        <v>329</v>
      </c>
      <c r="L71" s="12" t="s">
        <v>47</v>
      </c>
    </row>
    <row r="72" ht="31.5" spans="1:12">
      <c r="A72" s="5" t="s">
        <v>330</v>
      </c>
      <c r="B72" s="5" t="s">
        <v>327</v>
      </c>
      <c r="C72" s="5" t="s">
        <v>59</v>
      </c>
      <c r="D72" s="5">
        <v>3</v>
      </c>
      <c r="E72" s="7" t="s">
        <v>60</v>
      </c>
      <c r="F72" s="8" t="s">
        <v>330</v>
      </c>
      <c r="G72" s="8" t="s">
        <v>67</v>
      </c>
      <c r="H72" s="8">
        <v>43</v>
      </c>
      <c r="I72" s="12" t="s">
        <v>331</v>
      </c>
      <c r="J72" s="13" t="s">
        <v>280</v>
      </c>
      <c r="K72" s="14" t="s">
        <v>332</v>
      </c>
      <c r="L72" s="12" t="s">
        <v>47</v>
      </c>
    </row>
    <row r="73" ht="31.5" spans="1:12">
      <c r="A73" s="5" t="s">
        <v>50</v>
      </c>
      <c r="B73" s="5" t="s">
        <v>327</v>
      </c>
      <c r="C73" s="5" t="s">
        <v>59</v>
      </c>
      <c r="D73" s="5">
        <v>3</v>
      </c>
      <c r="E73" s="7" t="s">
        <v>60</v>
      </c>
      <c r="F73" s="8" t="s">
        <v>50</v>
      </c>
      <c r="G73" s="8" t="s">
        <v>67</v>
      </c>
      <c r="H73" s="8">
        <v>49</v>
      </c>
      <c r="I73" s="12" t="s">
        <v>333</v>
      </c>
      <c r="J73" s="13" t="s">
        <v>280</v>
      </c>
      <c r="K73" s="14" t="s">
        <v>334</v>
      </c>
      <c r="L73" s="12" t="s">
        <v>47</v>
      </c>
    </row>
    <row r="74" ht="31.5" spans="1:12">
      <c r="A74" s="5" t="s">
        <v>335</v>
      </c>
      <c r="B74" s="5" t="s">
        <v>336</v>
      </c>
      <c r="C74" s="5" t="s">
        <v>59</v>
      </c>
      <c r="D74" s="5">
        <v>4</v>
      </c>
      <c r="E74" s="7" t="s">
        <v>337</v>
      </c>
      <c r="F74" s="8" t="s">
        <v>335</v>
      </c>
      <c r="G74" s="8" t="s">
        <v>67</v>
      </c>
      <c r="H74" s="8">
        <v>43</v>
      </c>
      <c r="I74" s="12" t="s">
        <v>338</v>
      </c>
      <c r="J74" s="13" t="s">
        <v>280</v>
      </c>
      <c r="K74" s="14" t="s">
        <v>339</v>
      </c>
      <c r="L74" s="12" t="s">
        <v>47</v>
      </c>
    </row>
    <row r="75" ht="31.5" spans="1:12">
      <c r="A75" s="5" t="s">
        <v>340</v>
      </c>
      <c r="B75" s="5" t="s">
        <v>341</v>
      </c>
      <c r="C75" s="5" t="s">
        <v>147</v>
      </c>
      <c r="D75" s="5">
        <v>3</v>
      </c>
      <c r="E75" s="7" t="s">
        <v>60</v>
      </c>
      <c r="F75" s="8" t="s">
        <v>340</v>
      </c>
      <c r="G75" s="8" t="s">
        <v>67</v>
      </c>
      <c r="H75" s="8">
        <f ca="1" t="shared" si="5"/>
        <v>45</v>
      </c>
      <c r="I75" s="12" t="s">
        <v>342</v>
      </c>
      <c r="J75" s="13" t="s">
        <v>280</v>
      </c>
      <c r="K75" s="14" t="s">
        <v>343</v>
      </c>
      <c r="L75" s="12" t="s">
        <v>47</v>
      </c>
    </row>
    <row r="76" ht="31.5" spans="1:12">
      <c r="A76" s="5" t="s">
        <v>344</v>
      </c>
      <c r="B76" s="5" t="s">
        <v>345</v>
      </c>
      <c r="C76" s="5" t="s">
        <v>147</v>
      </c>
      <c r="D76" s="5">
        <v>3</v>
      </c>
      <c r="E76" s="14" t="s">
        <v>60</v>
      </c>
      <c r="F76" s="8" t="s">
        <v>344</v>
      </c>
      <c r="G76" s="8" t="s">
        <v>67</v>
      </c>
      <c r="H76" s="8">
        <f ca="1" t="shared" si="5"/>
        <v>49</v>
      </c>
      <c r="I76" s="12" t="s">
        <v>346</v>
      </c>
      <c r="J76" s="13" t="s">
        <v>280</v>
      </c>
      <c r="K76" s="14" t="s">
        <v>347</v>
      </c>
      <c r="L76" s="12" t="s">
        <v>47</v>
      </c>
    </row>
    <row r="77" ht="31.5" spans="1:12">
      <c r="A77" s="5" t="s">
        <v>348</v>
      </c>
      <c r="B77" s="5" t="s">
        <v>171</v>
      </c>
      <c r="C77" s="5" t="s">
        <v>59</v>
      </c>
      <c r="D77" s="5">
        <v>3</v>
      </c>
      <c r="E77" s="7" t="s">
        <v>60</v>
      </c>
      <c r="F77" s="8" t="s">
        <v>348</v>
      </c>
      <c r="G77" s="8" t="s">
        <v>67</v>
      </c>
      <c r="H77" s="8">
        <v>47</v>
      </c>
      <c r="I77" s="12" t="s">
        <v>349</v>
      </c>
      <c r="J77" s="13" t="s">
        <v>280</v>
      </c>
      <c r="K77" s="14" t="s">
        <v>350</v>
      </c>
      <c r="L77" s="12" t="s">
        <v>47</v>
      </c>
    </row>
    <row r="78" ht="31.5" spans="1:12">
      <c r="A78" s="5" t="s">
        <v>351</v>
      </c>
      <c r="B78" s="5" t="s">
        <v>352</v>
      </c>
      <c r="C78" s="5" t="s">
        <v>59</v>
      </c>
      <c r="D78" s="5">
        <v>4</v>
      </c>
      <c r="E78" s="7" t="s">
        <v>60</v>
      </c>
      <c r="F78" s="8" t="s">
        <v>351</v>
      </c>
      <c r="G78" s="8" t="s">
        <v>61</v>
      </c>
      <c r="H78" s="8">
        <f ca="1" t="shared" ref="H78:H82" si="6">DATEDIF(TEXT(MID(I78,7,8),"0000-00-00"),TODAY(),"y")</f>
        <v>50</v>
      </c>
      <c r="I78" s="12" t="s">
        <v>353</v>
      </c>
      <c r="J78" s="13" t="s">
        <v>280</v>
      </c>
      <c r="K78" s="14" t="s">
        <v>354</v>
      </c>
      <c r="L78" s="12" t="s">
        <v>47</v>
      </c>
    </row>
    <row r="79" ht="31.5" spans="1:12">
      <c r="A79" s="5" t="s">
        <v>355</v>
      </c>
      <c r="B79" s="5" t="s">
        <v>356</v>
      </c>
      <c r="C79" s="5" t="s">
        <v>59</v>
      </c>
      <c r="D79" s="5">
        <v>6</v>
      </c>
      <c r="E79" s="7" t="s">
        <v>157</v>
      </c>
      <c r="F79" s="8" t="s">
        <v>355</v>
      </c>
      <c r="G79" s="8" t="s">
        <v>67</v>
      </c>
      <c r="H79" s="8">
        <v>45</v>
      </c>
      <c r="I79" s="12" t="s">
        <v>357</v>
      </c>
      <c r="J79" s="13" t="s">
        <v>280</v>
      </c>
      <c r="K79" s="14" t="s">
        <v>358</v>
      </c>
      <c r="L79" s="12" t="s">
        <v>47</v>
      </c>
    </row>
    <row r="80" ht="31.5" spans="1:12">
      <c r="A80" s="5" t="s">
        <v>359</v>
      </c>
      <c r="B80" s="5" t="s">
        <v>360</v>
      </c>
      <c r="C80" s="5" t="s">
        <v>59</v>
      </c>
      <c r="D80" s="5">
        <v>3</v>
      </c>
      <c r="E80" s="7" t="s">
        <v>60</v>
      </c>
      <c r="F80" s="8" t="s">
        <v>359</v>
      </c>
      <c r="G80" s="8" t="s">
        <v>67</v>
      </c>
      <c r="H80" s="8">
        <f ca="1" t="shared" si="6"/>
        <v>46</v>
      </c>
      <c r="I80" s="12" t="s">
        <v>361</v>
      </c>
      <c r="J80" s="13" t="s">
        <v>280</v>
      </c>
      <c r="K80" s="14" t="s">
        <v>362</v>
      </c>
      <c r="L80" s="12" t="s">
        <v>47</v>
      </c>
    </row>
    <row r="81" ht="31.5" spans="1:12">
      <c r="A81" s="5" t="s">
        <v>363</v>
      </c>
      <c r="B81" s="5" t="s">
        <v>364</v>
      </c>
      <c r="C81" s="5" t="s">
        <v>59</v>
      </c>
      <c r="D81" s="5">
        <v>4</v>
      </c>
      <c r="E81" s="7" t="s">
        <v>60</v>
      </c>
      <c r="F81" s="8" t="s">
        <v>363</v>
      </c>
      <c r="G81" s="8" t="s">
        <v>67</v>
      </c>
      <c r="H81" s="8">
        <v>40</v>
      </c>
      <c r="I81" s="12" t="s">
        <v>365</v>
      </c>
      <c r="J81" s="13" t="s">
        <v>280</v>
      </c>
      <c r="K81" s="14" t="s">
        <v>366</v>
      </c>
      <c r="L81" s="12" t="s">
        <v>47</v>
      </c>
    </row>
    <row r="82" ht="31.5" spans="1:12">
      <c r="A82" s="5" t="s">
        <v>367</v>
      </c>
      <c r="B82" s="5" t="s">
        <v>368</v>
      </c>
      <c r="C82" s="5" t="s">
        <v>147</v>
      </c>
      <c r="D82" s="5">
        <v>2</v>
      </c>
      <c r="E82" s="7" t="s">
        <v>60</v>
      </c>
      <c r="F82" s="8" t="s">
        <v>367</v>
      </c>
      <c r="G82" s="8" t="s">
        <v>67</v>
      </c>
      <c r="H82" s="8">
        <f ca="1" t="shared" si="6"/>
        <v>49</v>
      </c>
      <c r="I82" s="12" t="s">
        <v>369</v>
      </c>
      <c r="J82" s="13" t="s">
        <v>370</v>
      </c>
      <c r="K82" s="14" t="s">
        <v>371</v>
      </c>
      <c r="L82" s="12" t="s">
        <v>47</v>
      </c>
    </row>
    <row r="83" ht="31.5" spans="1:12">
      <c r="A83" s="5" t="s">
        <v>372</v>
      </c>
      <c r="B83" s="5" t="s">
        <v>373</v>
      </c>
      <c r="C83" s="5" t="s">
        <v>59</v>
      </c>
      <c r="D83" s="5">
        <v>7</v>
      </c>
      <c r="E83" s="7" t="s">
        <v>60</v>
      </c>
      <c r="F83" s="8" t="s">
        <v>372</v>
      </c>
      <c r="G83" s="8" t="s">
        <v>61</v>
      </c>
      <c r="H83" s="8">
        <v>43</v>
      </c>
      <c r="I83" s="12" t="s">
        <v>374</v>
      </c>
      <c r="J83" s="13" t="s">
        <v>375</v>
      </c>
      <c r="K83" s="14" t="s">
        <v>376</v>
      </c>
      <c r="L83" s="12" t="s">
        <v>47</v>
      </c>
    </row>
    <row r="84" ht="31.5" spans="1:12">
      <c r="A84" s="5" t="s">
        <v>377</v>
      </c>
      <c r="B84" s="5" t="s">
        <v>378</v>
      </c>
      <c r="C84" s="5" t="s">
        <v>59</v>
      </c>
      <c r="D84" s="5">
        <v>4</v>
      </c>
      <c r="E84" s="7" t="s">
        <v>60</v>
      </c>
      <c r="F84" s="8" t="s">
        <v>377</v>
      </c>
      <c r="G84" s="8" t="s">
        <v>67</v>
      </c>
      <c r="H84" s="8">
        <v>39</v>
      </c>
      <c r="I84" s="12" t="s">
        <v>379</v>
      </c>
      <c r="J84" s="13" t="s">
        <v>380</v>
      </c>
      <c r="K84" s="14" t="s">
        <v>381</v>
      </c>
      <c r="L84" s="12" t="s">
        <v>21</v>
      </c>
    </row>
    <row r="85" ht="31.5" spans="1:12">
      <c r="A85" s="5" t="s">
        <v>382</v>
      </c>
      <c r="B85" s="5" t="s">
        <v>383</v>
      </c>
      <c r="C85" s="5" t="s">
        <v>147</v>
      </c>
      <c r="D85" s="5">
        <v>3</v>
      </c>
      <c r="E85" s="7" t="s">
        <v>60</v>
      </c>
      <c r="F85" s="8" t="s">
        <v>382</v>
      </c>
      <c r="G85" s="8" t="s">
        <v>67</v>
      </c>
      <c r="H85" s="8">
        <f ca="1" t="shared" ref="H85:H90" si="7">DATEDIF(TEXT(MID(I85,7,8),"0000-00-00"),TODAY(),"y")</f>
        <v>48</v>
      </c>
      <c r="I85" s="12" t="s">
        <v>384</v>
      </c>
      <c r="J85" s="13" t="s">
        <v>385</v>
      </c>
      <c r="K85" s="14" t="s">
        <v>386</v>
      </c>
      <c r="L85" s="12" t="s">
        <v>21</v>
      </c>
    </row>
    <row r="86" ht="31.5" spans="1:12">
      <c r="A86" s="5" t="s">
        <v>387</v>
      </c>
      <c r="B86" s="5" t="s">
        <v>383</v>
      </c>
      <c r="C86" s="5" t="s">
        <v>59</v>
      </c>
      <c r="D86" s="5">
        <v>4</v>
      </c>
      <c r="E86" s="7" t="s">
        <v>60</v>
      </c>
      <c r="F86" s="8" t="s">
        <v>387</v>
      </c>
      <c r="G86" s="8" t="s">
        <v>67</v>
      </c>
      <c r="H86" s="8">
        <v>46</v>
      </c>
      <c r="I86" s="12" t="s">
        <v>388</v>
      </c>
      <c r="J86" s="13" t="s">
        <v>385</v>
      </c>
      <c r="K86" s="14" t="s">
        <v>389</v>
      </c>
      <c r="L86" s="12" t="s">
        <v>21</v>
      </c>
    </row>
    <row r="87" ht="31.5" spans="1:12">
      <c r="A87" s="5" t="s">
        <v>390</v>
      </c>
      <c r="B87" s="5" t="s">
        <v>383</v>
      </c>
      <c r="C87" s="5" t="s">
        <v>59</v>
      </c>
      <c r="D87" s="5">
        <v>4</v>
      </c>
      <c r="E87" s="7" t="s">
        <v>60</v>
      </c>
      <c r="F87" s="8" t="s">
        <v>390</v>
      </c>
      <c r="G87" s="8" t="s">
        <v>67</v>
      </c>
      <c r="H87" s="8">
        <v>47</v>
      </c>
      <c r="I87" s="12" t="s">
        <v>391</v>
      </c>
      <c r="J87" s="13" t="s">
        <v>385</v>
      </c>
      <c r="K87" s="14" t="s">
        <v>392</v>
      </c>
      <c r="L87" s="12" t="s">
        <v>21</v>
      </c>
    </row>
    <row r="88" ht="31.5" spans="1:12">
      <c r="A88" s="5" t="s">
        <v>393</v>
      </c>
      <c r="B88" s="5" t="s">
        <v>383</v>
      </c>
      <c r="C88" s="5" t="s">
        <v>59</v>
      </c>
      <c r="D88" s="5">
        <v>4</v>
      </c>
      <c r="E88" s="7" t="s">
        <v>60</v>
      </c>
      <c r="F88" s="8" t="s">
        <v>393</v>
      </c>
      <c r="G88" s="8" t="s">
        <v>67</v>
      </c>
      <c r="H88" s="8">
        <v>42</v>
      </c>
      <c r="I88" s="12" t="s">
        <v>394</v>
      </c>
      <c r="J88" s="13" t="s">
        <v>395</v>
      </c>
      <c r="K88" s="14" t="s">
        <v>396</v>
      </c>
      <c r="L88" s="12" t="s">
        <v>21</v>
      </c>
    </row>
    <row r="89" ht="31.5" spans="1:12">
      <c r="A89" s="5" t="s">
        <v>397</v>
      </c>
      <c r="B89" s="5" t="s">
        <v>383</v>
      </c>
      <c r="C89" s="5" t="s">
        <v>147</v>
      </c>
      <c r="D89" s="5">
        <v>5</v>
      </c>
      <c r="E89" s="7" t="s">
        <v>60</v>
      </c>
      <c r="F89" s="8" t="s">
        <v>397</v>
      </c>
      <c r="G89" s="8" t="s">
        <v>61</v>
      </c>
      <c r="H89" s="8">
        <f ca="1" t="shared" si="7"/>
        <v>55</v>
      </c>
      <c r="I89" s="12" t="s">
        <v>398</v>
      </c>
      <c r="J89" s="13" t="s">
        <v>399</v>
      </c>
      <c r="K89" s="14" t="s">
        <v>400</v>
      </c>
      <c r="L89" s="12" t="s">
        <v>21</v>
      </c>
    </row>
    <row r="90" ht="31.5" spans="1:12">
      <c r="A90" s="5" t="s">
        <v>401</v>
      </c>
      <c r="B90" s="5" t="s">
        <v>402</v>
      </c>
      <c r="C90" s="5" t="s">
        <v>147</v>
      </c>
      <c r="D90" s="5">
        <v>6</v>
      </c>
      <c r="E90" s="7" t="s">
        <v>60</v>
      </c>
      <c r="F90" s="8" t="s">
        <v>401</v>
      </c>
      <c r="G90" s="8" t="s">
        <v>67</v>
      </c>
      <c r="H90" s="8">
        <f ca="1" t="shared" si="7"/>
        <v>46</v>
      </c>
      <c r="I90" s="12" t="s">
        <v>403</v>
      </c>
      <c r="J90" s="13" t="s">
        <v>404</v>
      </c>
      <c r="K90" s="14" t="s">
        <v>405</v>
      </c>
      <c r="L90" s="12" t="s">
        <v>21</v>
      </c>
    </row>
    <row r="91" ht="31.5" spans="1:12">
      <c r="A91" s="5" t="s">
        <v>406</v>
      </c>
      <c r="B91" s="5" t="s">
        <v>407</v>
      </c>
      <c r="C91" s="5" t="s">
        <v>59</v>
      </c>
      <c r="D91" s="5">
        <v>3</v>
      </c>
      <c r="E91" s="7" t="s">
        <v>60</v>
      </c>
      <c r="F91" s="8" t="s">
        <v>406</v>
      </c>
      <c r="G91" s="8" t="s">
        <v>67</v>
      </c>
      <c r="H91" s="8">
        <v>44</v>
      </c>
      <c r="I91" s="12" t="s">
        <v>408</v>
      </c>
      <c r="J91" s="13" t="s">
        <v>409</v>
      </c>
      <c r="K91" s="14" t="s">
        <v>410</v>
      </c>
      <c r="L91" s="12" t="s">
        <v>21</v>
      </c>
    </row>
    <row r="92" ht="31.5" spans="1:12">
      <c r="A92" s="5" t="s">
        <v>411</v>
      </c>
      <c r="B92" s="5" t="s">
        <v>407</v>
      </c>
      <c r="C92" s="5" t="s">
        <v>59</v>
      </c>
      <c r="D92" s="5">
        <v>4</v>
      </c>
      <c r="E92" s="7" t="s">
        <v>60</v>
      </c>
      <c r="F92" s="8" t="s">
        <v>411</v>
      </c>
      <c r="G92" s="8" t="s">
        <v>67</v>
      </c>
      <c r="H92" s="8">
        <v>49</v>
      </c>
      <c r="I92" s="12" t="s">
        <v>412</v>
      </c>
      <c r="J92" s="13" t="s">
        <v>413</v>
      </c>
      <c r="K92" s="14" t="s">
        <v>414</v>
      </c>
      <c r="L92" s="12" t="s">
        <v>21</v>
      </c>
    </row>
    <row r="93" ht="31.5" spans="1:12">
      <c r="A93" s="5" t="s">
        <v>415</v>
      </c>
      <c r="B93" s="5" t="s">
        <v>416</v>
      </c>
      <c r="C93" s="5" t="s">
        <v>147</v>
      </c>
      <c r="D93" s="5">
        <v>6</v>
      </c>
      <c r="E93" s="7" t="s">
        <v>60</v>
      </c>
      <c r="F93" s="8" t="s">
        <v>415</v>
      </c>
      <c r="G93" s="8" t="s">
        <v>67</v>
      </c>
      <c r="H93" s="8">
        <f ca="1">DATEDIF(TEXT(MID(I93,7,8),"0000-00-00"),TODAY(),"y")</f>
        <v>49</v>
      </c>
      <c r="I93" s="12" t="s">
        <v>417</v>
      </c>
      <c r="J93" s="13" t="s">
        <v>385</v>
      </c>
      <c r="K93" s="14" t="s">
        <v>418</v>
      </c>
      <c r="L93" s="12" t="s">
        <v>21</v>
      </c>
    </row>
    <row r="94" ht="31.5" spans="1:12">
      <c r="A94" s="5" t="s">
        <v>419</v>
      </c>
      <c r="B94" s="5" t="s">
        <v>420</v>
      </c>
      <c r="C94" s="5" t="s">
        <v>59</v>
      </c>
      <c r="D94" s="5">
        <v>5</v>
      </c>
      <c r="E94" s="7" t="s">
        <v>60</v>
      </c>
      <c r="F94" s="8" t="s">
        <v>419</v>
      </c>
      <c r="G94" s="8" t="s">
        <v>61</v>
      </c>
      <c r="H94" s="8">
        <v>54</v>
      </c>
      <c r="I94" s="12" t="s">
        <v>421</v>
      </c>
      <c r="J94" s="13" t="s">
        <v>422</v>
      </c>
      <c r="K94" s="14" t="s">
        <v>423</v>
      </c>
      <c r="L94" s="12" t="s">
        <v>21</v>
      </c>
    </row>
    <row r="95" ht="31.5" spans="1:12">
      <c r="A95" s="5" t="s">
        <v>424</v>
      </c>
      <c r="B95" s="5" t="s">
        <v>425</v>
      </c>
      <c r="C95" s="5" t="s">
        <v>59</v>
      </c>
      <c r="D95" s="5">
        <v>4</v>
      </c>
      <c r="E95" s="7" t="s">
        <v>60</v>
      </c>
      <c r="F95" s="8" t="s">
        <v>424</v>
      </c>
      <c r="G95" s="8" t="s">
        <v>61</v>
      </c>
      <c r="H95" s="8">
        <v>54</v>
      </c>
      <c r="I95" s="12" t="s">
        <v>426</v>
      </c>
      <c r="J95" s="13" t="s">
        <v>427</v>
      </c>
      <c r="K95" s="14" t="s">
        <v>428</v>
      </c>
      <c r="L95" s="12" t="s">
        <v>21</v>
      </c>
    </row>
    <row r="96" ht="31.5" spans="1:12">
      <c r="A96" s="5" t="s">
        <v>429</v>
      </c>
      <c r="B96" s="5" t="s">
        <v>430</v>
      </c>
      <c r="C96" s="5" t="s">
        <v>59</v>
      </c>
      <c r="D96" s="5">
        <v>5</v>
      </c>
      <c r="E96" s="7" t="s">
        <v>60</v>
      </c>
      <c r="F96" s="8" t="s">
        <v>429</v>
      </c>
      <c r="G96" s="8" t="s">
        <v>61</v>
      </c>
      <c r="H96" s="8">
        <v>47</v>
      </c>
      <c r="I96" s="12" t="s">
        <v>431</v>
      </c>
      <c r="J96" s="13" t="s">
        <v>380</v>
      </c>
      <c r="K96" s="14" t="s">
        <v>432</v>
      </c>
      <c r="L96" s="12" t="s">
        <v>21</v>
      </c>
    </row>
    <row r="97" ht="31.5" spans="1:12">
      <c r="A97" s="5" t="s">
        <v>433</v>
      </c>
      <c r="B97" s="5" t="s">
        <v>434</v>
      </c>
      <c r="C97" s="5" t="s">
        <v>59</v>
      </c>
      <c r="D97" s="5">
        <v>4</v>
      </c>
      <c r="E97" s="7" t="s">
        <v>60</v>
      </c>
      <c r="F97" s="8" t="s">
        <v>433</v>
      </c>
      <c r="G97" s="8" t="s">
        <v>67</v>
      </c>
      <c r="H97" s="8">
        <v>47</v>
      </c>
      <c r="I97" s="12" t="s">
        <v>435</v>
      </c>
      <c r="J97" s="13" t="s">
        <v>380</v>
      </c>
      <c r="K97" s="14" t="s">
        <v>436</v>
      </c>
      <c r="L97" s="12" t="s">
        <v>21</v>
      </c>
    </row>
    <row r="98" ht="31.5" spans="1:12">
      <c r="A98" s="5" t="s">
        <v>437</v>
      </c>
      <c r="B98" s="6">
        <v>42972</v>
      </c>
      <c r="C98" s="5" t="s">
        <v>59</v>
      </c>
      <c r="D98" s="5">
        <v>4</v>
      </c>
      <c r="E98" s="7" t="s">
        <v>60</v>
      </c>
      <c r="F98" s="8" t="s">
        <v>437</v>
      </c>
      <c r="G98" s="8" t="s">
        <v>67</v>
      </c>
      <c r="H98" s="8">
        <v>43</v>
      </c>
      <c r="I98" s="12" t="s">
        <v>438</v>
      </c>
      <c r="J98" s="13" t="s">
        <v>380</v>
      </c>
      <c r="K98" s="14" t="s">
        <v>439</v>
      </c>
      <c r="L98" s="12" t="s">
        <v>21</v>
      </c>
    </row>
    <row r="99" ht="31.5" spans="1:12">
      <c r="A99" s="5" t="s">
        <v>440</v>
      </c>
      <c r="B99" s="6">
        <v>42958</v>
      </c>
      <c r="C99" s="5" t="s">
        <v>147</v>
      </c>
      <c r="D99" s="5">
        <v>4</v>
      </c>
      <c r="E99" s="7" t="s">
        <v>337</v>
      </c>
      <c r="F99" s="8" t="s">
        <v>440</v>
      </c>
      <c r="G99" s="8" t="s">
        <v>67</v>
      </c>
      <c r="H99" s="8">
        <f ca="1">DATEDIF(TEXT(MID(I99,7,8),"0000-00-00"),TODAY(),"y")</f>
        <v>46</v>
      </c>
      <c r="I99" s="12" t="s">
        <v>441</v>
      </c>
      <c r="J99" s="13" t="s">
        <v>380</v>
      </c>
      <c r="K99" s="14" t="s">
        <v>442</v>
      </c>
      <c r="L99" s="12" t="s">
        <v>21</v>
      </c>
    </row>
    <row r="100" ht="31.5" spans="1:12">
      <c r="A100" s="5" t="s">
        <v>443</v>
      </c>
      <c r="B100" s="6">
        <v>42958</v>
      </c>
      <c r="C100" s="5" t="s">
        <v>59</v>
      </c>
      <c r="D100" s="5">
        <v>5</v>
      </c>
      <c r="E100" s="7" t="s">
        <v>60</v>
      </c>
      <c r="F100" s="8" t="s">
        <v>443</v>
      </c>
      <c r="G100" s="8" t="s">
        <v>67</v>
      </c>
      <c r="H100" s="8">
        <v>44</v>
      </c>
      <c r="I100" s="12" t="s">
        <v>444</v>
      </c>
      <c r="J100" s="13" t="s">
        <v>380</v>
      </c>
      <c r="K100" s="14" t="s">
        <v>445</v>
      </c>
      <c r="L100" s="12" t="s">
        <v>21</v>
      </c>
    </row>
    <row r="101" ht="31.5" spans="1:12">
      <c r="A101" s="5" t="s">
        <v>24</v>
      </c>
      <c r="B101" s="5" t="s">
        <v>446</v>
      </c>
      <c r="C101" s="5" t="s">
        <v>59</v>
      </c>
      <c r="D101" s="5">
        <v>4</v>
      </c>
      <c r="E101" s="7" t="s">
        <v>60</v>
      </c>
      <c r="F101" s="8" t="s">
        <v>24</v>
      </c>
      <c r="G101" s="8" t="s">
        <v>61</v>
      </c>
      <c r="H101" s="8">
        <v>48</v>
      </c>
      <c r="I101" s="12" t="s">
        <v>447</v>
      </c>
      <c r="J101" s="13" t="s">
        <v>380</v>
      </c>
      <c r="K101" s="14" t="s">
        <v>448</v>
      </c>
      <c r="L101" s="12" t="s">
        <v>21</v>
      </c>
    </row>
    <row r="102" ht="31.5" spans="1:12">
      <c r="A102" s="5" t="s">
        <v>449</v>
      </c>
      <c r="B102" s="5" t="s">
        <v>450</v>
      </c>
      <c r="C102" s="5" t="s">
        <v>59</v>
      </c>
      <c r="D102" s="5">
        <v>4</v>
      </c>
      <c r="E102" s="7" t="s">
        <v>60</v>
      </c>
      <c r="F102" s="8" t="s">
        <v>449</v>
      </c>
      <c r="G102" s="8" t="s">
        <v>67</v>
      </c>
      <c r="H102" s="8">
        <v>46</v>
      </c>
      <c r="I102" s="12" t="s">
        <v>451</v>
      </c>
      <c r="J102" s="13" t="s">
        <v>380</v>
      </c>
      <c r="K102" s="14" t="s">
        <v>452</v>
      </c>
      <c r="L102" s="12" t="s">
        <v>21</v>
      </c>
    </row>
    <row r="103" ht="31.5" spans="1:12">
      <c r="A103" s="5" t="s">
        <v>22</v>
      </c>
      <c r="B103" s="5" t="s">
        <v>453</v>
      </c>
      <c r="C103" s="5" t="s">
        <v>147</v>
      </c>
      <c r="D103" s="5">
        <v>5</v>
      </c>
      <c r="E103" s="7" t="s">
        <v>60</v>
      </c>
      <c r="F103" s="8" t="s">
        <v>22</v>
      </c>
      <c r="G103" s="8" t="s">
        <v>67</v>
      </c>
      <c r="H103" s="8">
        <v>49</v>
      </c>
      <c r="I103" s="12" t="s">
        <v>454</v>
      </c>
      <c r="J103" s="13" t="s">
        <v>385</v>
      </c>
      <c r="K103" s="14" t="s">
        <v>455</v>
      </c>
      <c r="L103" s="12" t="s">
        <v>21</v>
      </c>
    </row>
    <row r="104" ht="31.5" spans="1:12">
      <c r="A104" s="5" t="s">
        <v>456</v>
      </c>
      <c r="B104" s="5" t="s">
        <v>453</v>
      </c>
      <c r="C104" s="5" t="s">
        <v>59</v>
      </c>
      <c r="D104" s="5">
        <v>3</v>
      </c>
      <c r="E104" s="7" t="s">
        <v>157</v>
      </c>
      <c r="F104" s="8" t="s">
        <v>456</v>
      </c>
      <c r="G104" s="8" t="s">
        <v>61</v>
      </c>
      <c r="H104" s="8">
        <v>55</v>
      </c>
      <c r="I104" s="12" t="s">
        <v>457</v>
      </c>
      <c r="J104" s="13" t="s">
        <v>458</v>
      </c>
      <c r="K104" s="14" t="s">
        <v>459</v>
      </c>
      <c r="L104" s="12" t="s">
        <v>21</v>
      </c>
    </row>
    <row r="105" ht="31.5" spans="1:12">
      <c r="A105" s="5" t="s">
        <v>460</v>
      </c>
      <c r="B105" s="5" t="s">
        <v>461</v>
      </c>
      <c r="C105" s="5" t="s">
        <v>59</v>
      </c>
      <c r="D105" s="5">
        <v>3</v>
      </c>
      <c r="E105" s="7" t="s">
        <v>462</v>
      </c>
      <c r="F105" s="8" t="s">
        <v>460</v>
      </c>
      <c r="G105" s="8" t="s">
        <v>67</v>
      </c>
      <c r="H105" s="8">
        <v>45</v>
      </c>
      <c r="I105" s="12" t="s">
        <v>463</v>
      </c>
      <c r="J105" s="13" t="s">
        <v>380</v>
      </c>
      <c r="K105" s="14" t="s">
        <v>464</v>
      </c>
      <c r="L105" s="12" t="s">
        <v>21</v>
      </c>
    </row>
    <row r="106" ht="31.5" spans="1:12">
      <c r="A106" s="5" t="s">
        <v>465</v>
      </c>
      <c r="B106" s="5" t="s">
        <v>466</v>
      </c>
      <c r="C106" s="5" t="s">
        <v>59</v>
      </c>
      <c r="D106" s="5">
        <v>6</v>
      </c>
      <c r="E106" s="7" t="s">
        <v>60</v>
      </c>
      <c r="F106" s="8" t="s">
        <v>465</v>
      </c>
      <c r="G106" s="8" t="s">
        <v>67</v>
      </c>
      <c r="H106" s="8">
        <v>44</v>
      </c>
      <c r="I106" s="12" t="s">
        <v>467</v>
      </c>
      <c r="J106" s="13" t="s">
        <v>380</v>
      </c>
      <c r="K106" s="14" t="s">
        <v>468</v>
      </c>
      <c r="L106" s="12" t="s">
        <v>21</v>
      </c>
    </row>
    <row r="107" ht="31.5" spans="1:12">
      <c r="A107" s="5" t="s">
        <v>469</v>
      </c>
      <c r="B107" s="5" t="s">
        <v>470</v>
      </c>
      <c r="C107" s="5" t="s">
        <v>147</v>
      </c>
      <c r="D107" s="5">
        <v>4</v>
      </c>
      <c r="E107" s="7" t="s">
        <v>471</v>
      </c>
      <c r="F107" s="8" t="s">
        <v>469</v>
      </c>
      <c r="G107" s="8" t="s">
        <v>67</v>
      </c>
      <c r="H107" s="8">
        <f ca="1" t="shared" ref="H107:H111" si="8">DATEDIF(TEXT(MID(I107,7,8),"0000-00-00"),TODAY(),"y")</f>
        <v>47</v>
      </c>
      <c r="I107" s="12" t="s">
        <v>472</v>
      </c>
      <c r="J107" s="13" t="s">
        <v>380</v>
      </c>
      <c r="K107" s="14" t="s">
        <v>473</v>
      </c>
      <c r="L107" s="12" t="s">
        <v>21</v>
      </c>
    </row>
    <row r="108" ht="31.5" spans="1:12">
      <c r="A108" s="5" t="s">
        <v>474</v>
      </c>
      <c r="B108" s="5" t="s">
        <v>475</v>
      </c>
      <c r="C108" s="5" t="s">
        <v>147</v>
      </c>
      <c r="D108" s="5">
        <v>3</v>
      </c>
      <c r="E108" s="7" t="s">
        <v>60</v>
      </c>
      <c r="F108" s="8" t="s">
        <v>474</v>
      </c>
      <c r="G108" s="8" t="s">
        <v>67</v>
      </c>
      <c r="H108" s="8">
        <f ca="1" t="shared" si="8"/>
        <v>48</v>
      </c>
      <c r="I108" s="12" t="s">
        <v>476</v>
      </c>
      <c r="J108" s="13" t="s">
        <v>380</v>
      </c>
      <c r="K108" s="14" t="s">
        <v>477</v>
      </c>
      <c r="L108" s="12" t="s">
        <v>21</v>
      </c>
    </row>
    <row r="109" ht="31.5" spans="1:12">
      <c r="A109" s="5" t="s">
        <v>478</v>
      </c>
      <c r="B109" s="5" t="s">
        <v>475</v>
      </c>
      <c r="C109" s="5" t="s">
        <v>59</v>
      </c>
      <c r="D109" s="5">
        <v>3</v>
      </c>
      <c r="E109" s="7" t="s">
        <v>60</v>
      </c>
      <c r="F109" s="8" t="s">
        <v>478</v>
      </c>
      <c r="G109" s="8" t="s">
        <v>67</v>
      </c>
      <c r="H109" s="8">
        <v>41</v>
      </c>
      <c r="I109" s="12" t="s">
        <v>479</v>
      </c>
      <c r="J109" s="13" t="s">
        <v>380</v>
      </c>
      <c r="K109" s="14" t="s">
        <v>480</v>
      </c>
      <c r="L109" s="12" t="s">
        <v>21</v>
      </c>
    </row>
    <row r="110" ht="31.5" spans="1:12">
      <c r="A110" s="5" t="s">
        <v>481</v>
      </c>
      <c r="B110" s="5" t="s">
        <v>482</v>
      </c>
      <c r="C110" s="5" t="s">
        <v>59</v>
      </c>
      <c r="D110" s="5">
        <v>5</v>
      </c>
      <c r="E110" s="7" t="s">
        <v>60</v>
      </c>
      <c r="F110" s="8" t="s">
        <v>481</v>
      </c>
      <c r="G110" s="8" t="s">
        <v>67</v>
      </c>
      <c r="H110" s="8">
        <v>41</v>
      </c>
      <c r="I110" s="12" t="s">
        <v>483</v>
      </c>
      <c r="J110" s="13" t="s">
        <v>380</v>
      </c>
      <c r="K110" s="14" t="s">
        <v>484</v>
      </c>
      <c r="L110" s="12" t="s">
        <v>21</v>
      </c>
    </row>
    <row r="111" ht="31.5" spans="1:12">
      <c r="A111" s="5" t="s">
        <v>54</v>
      </c>
      <c r="B111" s="5" t="s">
        <v>485</v>
      </c>
      <c r="C111" s="5" t="s">
        <v>147</v>
      </c>
      <c r="D111" s="5">
        <v>4</v>
      </c>
      <c r="E111" s="7" t="s">
        <v>60</v>
      </c>
      <c r="F111" s="8" t="s">
        <v>54</v>
      </c>
      <c r="G111" s="8" t="s">
        <v>67</v>
      </c>
      <c r="H111" s="8">
        <f ca="1" t="shared" si="8"/>
        <v>50</v>
      </c>
      <c r="I111" s="12" t="s">
        <v>486</v>
      </c>
      <c r="J111" s="13" t="s">
        <v>487</v>
      </c>
      <c r="K111" s="14" t="s">
        <v>488</v>
      </c>
      <c r="L111" s="12" t="s">
        <v>21</v>
      </c>
    </row>
    <row r="112" ht="31.5" spans="1:12">
      <c r="A112" s="5" t="s">
        <v>489</v>
      </c>
      <c r="B112" s="5" t="s">
        <v>490</v>
      </c>
      <c r="C112" s="5" t="s">
        <v>59</v>
      </c>
      <c r="D112" s="5">
        <v>4</v>
      </c>
      <c r="E112" s="7" t="s">
        <v>60</v>
      </c>
      <c r="F112" s="8" t="s">
        <v>489</v>
      </c>
      <c r="G112" s="8" t="s">
        <v>67</v>
      </c>
      <c r="H112" s="8">
        <v>40</v>
      </c>
      <c r="I112" s="12" t="s">
        <v>491</v>
      </c>
      <c r="J112" s="13" t="s">
        <v>492</v>
      </c>
      <c r="K112" s="14" t="s">
        <v>493</v>
      </c>
      <c r="L112" s="12" t="s">
        <v>26</v>
      </c>
    </row>
    <row r="113" ht="31.5" spans="1:12">
      <c r="A113" s="5" t="s">
        <v>494</v>
      </c>
      <c r="B113" s="5" t="s">
        <v>120</v>
      </c>
      <c r="C113" s="5" t="s">
        <v>59</v>
      </c>
      <c r="D113" s="5">
        <v>4</v>
      </c>
      <c r="E113" s="7" t="s">
        <v>60</v>
      </c>
      <c r="F113" s="8" t="s">
        <v>494</v>
      </c>
      <c r="G113" s="8" t="s">
        <v>67</v>
      </c>
      <c r="H113" s="8">
        <v>48</v>
      </c>
      <c r="I113" s="12" t="s">
        <v>495</v>
      </c>
      <c r="J113" s="13" t="s">
        <v>496</v>
      </c>
      <c r="K113" s="14" t="s">
        <v>497</v>
      </c>
      <c r="L113" s="12" t="s">
        <v>26</v>
      </c>
    </row>
    <row r="114" ht="31.5" spans="1:12">
      <c r="A114" s="5" t="s">
        <v>498</v>
      </c>
      <c r="B114" s="5" t="s">
        <v>125</v>
      </c>
      <c r="C114" s="5" t="s">
        <v>59</v>
      </c>
      <c r="D114" s="5">
        <v>6</v>
      </c>
      <c r="E114" s="7" t="s">
        <v>60</v>
      </c>
      <c r="F114" s="8" t="s">
        <v>498</v>
      </c>
      <c r="G114" s="8" t="s">
        <v>67</v>
      </c>
      <c r="H114" s="8">
        <v>42</v>
      </c>
      <c r="I114" s="12" t="s">
        <v>499</v>
      </c>
      <c r="J114" s="13" t="s">
        <v>492</v>
      </c>
      <c r="K114" s="14" t="s">
        <v>500</v>
      </c>
      <c r="L114" s="12" t="s">
        <v>26</v>
      </c>
    </row>
    <row r="115" ht="31.5" spans="1:12">
      <c r="A115" s="5" t="s">
        <v>501</v>
      </c>
      <c r="B115" s="5" t="s">
        <v>125</v>
      </c>
      <c r="C115" s="5" t="s">
        <v>59</v>
      </c>
      <c r="D115" s="5">
        <v>4</v>
      </c>
      <c r="E115" s="7" t="s">
        <v>60</v>
      </c>
      <c r="F115" s="8" t="s">
        <v>501</v>
      </c>
      <c r="G115" s="8" t="s">
        <v>61</v>
      </c>
      <c r="H115" s="8">
        <v>56</v>
      </c>
      <c r="I115" s="12" t="s">
        <v>502</v>
      </c>
      <c r="J115" s="13" t="s">
        <v>492</v>
      </c>
      <c r="K115" s="14" t="s">
        <v>503</v>
      </c>
      <c r="L115" s="12" t="s">
        <v>26</v>
      </c>
    </row>
    <row r="116" ht="31.5" spans="1:12">
      <c r="A116" s="5" t="s">
        <v>504</v>
      </c>
      <c r="B116" s="5" t="s">
        <v>125</v>
      </c>
      <c r="C116" s="5" t="s">
        <v>59</v>
      </c>
      <c r="D116" s="5">
        <v>4</v>
      </c>
      <c r="E116" s="7" t="s">
        <v>60</v>
      </c>
      <c r="F116" s="8" t="s">
        <v>504</v>
      </c>
      <c r="G116" s="8" t="s">
        <v>67</v>
      </c>
      <c r="H116" s="8">
        <v>49</v>
      </c>
      <c r="I116" s="12" t="s">
        <v>505</v>
      </c>
      <c r="J116" s="13" t="s">
        <v>492</v>
      </c>
      <c r="K116" s="14" t="s">
        <v>506</v>
      </c>
      <c r="L116" s="12" t="s">
        <v>26</v>
      </c>
    </row>
    <row r="117" ht="31.5" spans="1:12">
      <c r="A117" s="5" t="s">
        <v>507</v>
      </c>
      <c r="B117" s="5" t="s">
        <v>508</v>
      </c>
      <c r="C117" s="5" t="s">
        <v>147</v>
      </c>
      <c r="D117" s="5">
        <v>5</v>
      </c>
      <c r="E117" s="7" t="s">
        <v>60</v>
      </c>
      <c r="F117" s="8" t="s">
        <v>507</v>
      </c>
      <c r="G117" s="8" t="s">
        <v>67</v>
      </c>
      <c r="H117" s="8">
        <f ca="1">DATEDIF(TEXT(MID(I117,7,8),"0000-00-00"),TODAY(),"y")</f>
        <v>44</v>
      </c>
      <c r="I117" s="12" t="s">
        <v>509</v>
      </c>
      <c r="J117" s="13" t="s">
        <v>492</v>
      </c>
      <c r="K117" s="14" t="s">
        <v>510</v>
      </c>
      <c r="L117" s="12" t="s">
        <v>26</v>
      </c>
    </row>
    <row r="118" ht="31.5" spans="1:12">
      <c r="A118" s="5" t="s">
        <v>511</v>
      </c>
      <c r="B118" s="5" t="s">
        <v>508</v>
      </c>
      <c r="C118" s="5" t="s">
        <v>59</v>
      </c>
      <c r="D118" s="5">
        <v>4</v>
      </c>
      <c r="E118" s="7" t="s">
        <v>60</v>
      </c>
      <c r="F118" s="8" t="s">
        <v>511</v>
      </c>
      <c r="G118" s="8" t="s">
        <v>67</v>
      </c>
      <c r="H118" s="8">
        <v>42</v>
      </c>
      <c r="I118" s="12" t="s">
        <v>512</v>
      </c>
      <c r="J118" s="13" t="s">
        <v>492</v>
      </c>
      <c r="K118" s="14" t="s">
        <v>513</v>
      </c>
      <c r="L118" s="12" t="s">
        <v>26</v>
      </c>
    </row>
    <row r="119" ht="31.5" spans="1:12">
      <c r="A119" s="5" t="s">
        <v>514</v>
      </c>
      <c r="B119" s="5" t="s">
        <v>508</v>
      </c>
      <c r="C119" s="5" t="s">
        <v>59</v>
      </c>
      <c r="D119" s="5">
        <v>4</v>
      </c>
      <c r="E119" s="7" t="s">
        <v>60</v>
      </c>
      <c r="F119" s="8" t="s">
        <v>514</v>
      </c>
      <c r="G119" s="8" t="s">
        <v>67</v>
      </c>
      <c r="H119" s="8">
        <v>43</v>
      </c>
      <c r="I119" s="12" t="s">
        <v>515</v>
      </c>
      <c r="J119" s="13" t="s">
        <v>492</v>
      </c>
      <c r="K119" s="14" t="s">
        <v>516</v>
      </c>
      <c r="L119" s="12" t="s">
        <v>26</v>
      </c>
    </row>
    <row r="120" ht="31.5" spans="1:12">
      <c r="A120" s="5" t="s">
        <v>517</v>
      </c>
      <c r="B120" s="5" t="s">
        <v>327</v>
      </c>
      <c r="C120" s="5" t="s">
        <v>59</v>
      </c>
      <c r="D120" s="5">
        <v>5</v>
      </c>
      <c r="E120" s="7" t="s">
        <v>60</v>
      </c>
      <c r="F120" s="8" t="s">
        <v>517</v>
      </c>
      <c r="G120" s="8" t="s">
        <v>67</v>
      </c>
      <c r="H120" s="8">
        <v>45</v>
      </c>
      <c r="I120" s="12" t="s">
        <v>518</v>
      </c>
      <c r="J120" s="13" t="s">
        <v>492</v>
      </c>
      <c r="K120" s="14" t="s">
        <v>519</v>
      </c>
      <c r="L120" s="12" t="s">
        <v>26</v>
      </c>
    </row>
    <row r="121" ht="31.5" spans="1:12">
      <c r="A121" s="5" t="s">
        <v>520</v>
      </c>
      <c r="B121" s="5" t="s">
        <v>521</v>
      </c>
      <c r="C121" s="5" t="s">
        <v>59</v>
      </c>
      <c r="D121" s="5">
        <v>4</v>
      </c>
      <c r="E121" s="7" t="s">
        <v>60</v>
      </c>
      <c r="F121" s="8" t="s">
        <v>520</v>
      </c>
      <c r="G121" s="8" t="s">
        <v>61</v>
      </c>
      <c r="H121" s="8">
        <v>48</v>
      </c>
      <c r="I121" s="12" t="s">
        <v>522</v>
      </c>
      <c r="J121" s="13" t="s">
        <v>492</v>
      </c>
      <c r="K121" s="14" t="s">
        <v>523</v>
      </c>
      <c r="L121" s="12" t="s">
        <v>26</v>
      </c>
    </row>
    <row r="122" ht="31.5" spans="1:12">
      <c r="A122" s="5" t="s">
        <v>524</v>
      </c>
      <c r="B122" s="5" t="s">
        <v>521</v>
      </c>
      <c r="C122" s="5" t="s">
        <v>59</v>
      </c>
      <c r="D122" s="5">
        <v>6</v>
      </c>
      <c r="E122" s="7" t="s">
        <v>60</v>
      </c>
      <c r="F122" s="8" t="s">
        <v>524</v>
      </c>
      <c r="G122" s="8" t="s">
        <v>61</v>
      </c>
      <c r="H122" s="8">
        <v>44</v>
      </c>
      <c r="I122" s="12" t="s">
        <v>525</v>
      </c>
      <c r="J122" s="13" t="s">
        <v>492</v>
      </c>
      <c r="K122" s="14" t="s">
        <v>526</v>
      </c>
      <c r="L122" s="12" t="s">
        <v>26</v>
      </c>
    </row>
    <row r="123" ht="31.5" spans="1:12">
      <c r="A123" s="5" t="s">
        <v>527</v>
      </c>
      <c r="B123" s="5" t="s">
        <v>521</v>
      </c>
      <c r="C123" s="5" t="s">
        <v>59</v>
      </c>
      <c r="D123" s="5">
        <v>4</v>
      </c>
      <c r="E123" s="7" t="s">
        <v>60</v>
      </c>
      <c r="F123" s="8" t="s">
        <v>527</v>
      </c>
      <c r="G123" s="8" t="s">
        <v>67</v>
      </c>
      <c r="H123" s="8">
        <v>44</v>
      </c>
      <c r="I123" s="12" t="s">
        <v>528</v>
      </c>
      <c r="J123" s="13" t="s">
        <v>492</v>
      </c>
      <c r="K123" s="14" t="s">
        <v>529</v>
      </c>
      <c r="L123" s="12" t="s">
        <v>26</v>
      </c>
    </row>
    <row r="124" ht="31.5" spans="1:12">
      <c r="A124" s="5" t="s">
        <v>530</v>
      </c>
      <c r="B124" s="5" t="s">
        <v>521</v>
      </c>
      <c r="C124" s="5" t="s">
        <v>59</v>
      </c>
      <c r="D124" s="5">
        <v>5</v>
      </c>
      <c r="E124" s="7" t="s">
        <v>60</v>
      </c>
      <c r="F124" s="8" t="s">
        <v>530</v>
      </c>
      <c r="G124" s="8" t="s">
        <v>67</v>
      </c>
      <c r="H124" s="8">
        <v>43</v>
      </c>
      <c r="I124" s="12" t="s">
        <v>531</v>
      </c>
      <c r="J124" s="13" t="s">
        <v>492</v>
      </c>
      <c r="K124" s="14" t="s">
        <v>532</v>
      </c>
      <c r="L124" s="12" t="s">
        <v>26</v>
      </c>
    </row>
    <row r="125" ht="31.5" spans="1:12">
      <c r="A125" s="5" t="s">
        <v>56</v>
      </c>
      <c r="B125" s="5" t="s">
        <v>533</v>
      </c>
      <c r="C125" s="5" t="s">
        <v>59</v>
      </c>
      <c r="D125" s="5">
        <v>4</v>
      </c>
      <c r="E125" s="7" t="s">
        <v>60</v>
      </c>
      <c r="F125" s="8" t="s">
        <v>56</v>
      </c>
      <c r="G125" s="8" t="s">
        <v>67</v>
      </c>
      <c r="H125" s="8">
        <v>48</v>
      </c>
      <c r="I125" s="12" t="s">
        <v>534</v>
      </c>
      <c r="J125" s="13" t="s">
        <v>535</v>
      </c>
      <c r="K125" s="14" t="s">
        <v>536</v>
      </c>
      <c r="L125" s="12" t="s">
        <v>26</v>
      </c>
    </row>
    <row r="126" ht="31.5" spans="1:12">
      <c r="A126" s="5" t="s">
        <v>537</v>
      </c>
      <c r="B126" s="5" t="s">
        <v>533</v>
      </c>
      <c r="C126" s="5" t="s">
        <v>59</v>
      </c>
      <c r="D126" s="5">
        <v>4</v>
      </c>
      <c r="E126" s="7" t="s">
        <v>60</v>
      </c>
      <c r="F126" s="8" t="s">
        <v>537</v>
      </c>
      <c r="G126" s="8" t="s">
        <v>67</v>
      </c>
      <c r="H126" s="8">
        <v>45</v>
      </c>
      <c r="I126" s="12" t="s">
        <v>538</v>
      </c>
      <c r="J126" s="13" t="s">
        <v>539</v>
      </c>
      <c r="K126" s="14" t="s">
        <v>540</v>
      </c>
      <c r="L126" s="12" t="s">
        <v>26</v>
      </c>
    </row>
    <row r="127" ht="31.5" spans="1:12">
      <c r="A127" s="5" t="s">
        <v>541</v>
      </c>
      <c r="B127" s="5" t="s">
        <v>542</v>
      </c>
      <c r="C127" s="5" t="s">
        <v>59</v>
      </c>
      <c r="D127" s="5">
        <v>4</v>
      </c>
      <c r="E127" s="7" t="s">
        <v>60</v>
      </c>
      <c r="F127" s="8" t="s">
        <v>541</v>
      </c>
      <c r="G127" s="8" t="s">
        <v>67</v>
      </c>
      <c r="H127" s="8">
        <v>41</v>
      </c>
      <c r="I127" s="12" t="s">
        <v>543</v>
      </c>
      <c r="J127" s="13" t="s">
        <v>492</v>
      </c>
      <c r="K127" s="14" t="s">
        <v>544</v>
      </c>
      <c r="L127" s="12" t="s">
        <v>26</v>
      </c>
    </row>
    <row r="128" ht="31.5" spans="1:12">
      <c r="A128" s="5" t="s">
        <v>545</v>
      </c>
      <c r="B128" s="5" t="s">
        <v>546</v>
      </c>
      <c r="C128" s="5" t="s">
        <v>59</v>
      </c>
      <c r="D128" s="5">
        <v>4</v>
      </c>
      <c r="E128" s="7" t="s">
        <v>60</v>
      </c>
      <c r="F128" s="8" t="s">
        <v>545</v>
      </c>
      <c r="G128" s="8" t="s">
        <v>67</v>
      </c>
      <c r="H128" s="8">
        <v>48</v>
      </c>
      <c r="I128" s="12" t="s">
        <v>547</v>
      </c>
      <c r="J128" s="13" t="s">
        <v>492</v>
      </c>
      <c r="K128" s="14" t="s">
        <v>548</v>
      </c>
      <c r="L128" s="12" t="s">
        <v>26</v>
      </c>
    </row>
    <row r="129" ht="31.5" spans="1:12">
      <c r="A129" s="5" t="s">
        <v>27</v>
      </c>
      <c r="B129" s="5" t="s">
        <v>549</v>
      </c>
      <c r="C129" s="5" t="s">
        <v>59</v>
      </c>
      <c r="D129" s="5">
        <v>4</v>
      </c>
      <c r="E129" s="7" t="s">
        <v>60</v>
      </c>
      <c r="F129" s="8" t="s">
        <v>27</v>
      </c>
      <c r="G129" s="8" t="s">
        <v>67</v>
      </c>
      <c r="H129" s="8">
        <v>44</v>
      </c>
      <c r="I129" s="12" t="s">
        <v>550</v>
      </c>
      <c r="J129" s="13" t="s">
        <v>492</v>
      </c>
      <c r="K129" s="14" t="s">
        <v>551</v>
      </c>
      <c r="L129" s="12" t="s">
        <v>26</v>
      </c>
    </row>
    <row r="130" ht="31.5" spans="1:12">
      <c r="A130" s="5" t="s">
        <v>30</v>
      </c>
      <c r="B130" s="5" t="s">
        <v>161</v>
      </c>
      <c r="C130" s="5" t="s">
        <v>59</v>
      </c>
      <c r="D130" s="5">
        <v>5</v>
      </c>
      <c r="E130" s="7" t="s">
        <v>60</v>
      </c>
      <c r="F130" s="8" t="s">
        <v>30</v>
      </c>
      <c r="G130" s="8" t="s">
        <v>67</v>
      </c>
      <c r="H130" s="8">
        <v>43</v>
      </c>
      <c r="I130" s="12" t="s">
        <v>552</v>
      </c>
      <c r="J130" s="13" t="s">
        <v>492</v>
      </c>
      <c r="K130" s="14" t="s">
        <v>553</v>
      </c>
      <c r="L130" s="12" t="s">
        <v>26</v>
      </c>
    </row>
    <row r="131" ht="31.5" spans="1:12">
      <c r="A131" s="5" t="s">
        <v>554</v>
      </c>
      <c r="B131" s="5" t="s">
        <v>185</v>
      </c>
      <c r="C131" s="5" t="s">
        <v>59</v>
      </c>
      <c r="D131" s="5">
        <v>5</v>
      </c>
      <c r="E131" s="7" t="s">
        <v>60</v>
      </c>
      <c r="F131" s="8" t="s">
        <v>554</v>
      </c>
      <c r="G131" s="8" t="s">
        <v>61</v>
      </c>
      <c r="H131" s="8">
        <v>48</v>
      </c>
      <c r="I131" s="12" t="s">
        <v>555</v>
      </c>
      <c r="J131" s="13" t="s">
        <v>492</v>
      </c>
      <c r="K131" s="14" t="s">
        <v>556</v>
      </c>
      <c r="L131" s="12" t="s">
        <v>26</v>
      </c>
    </row>
    <row r="132" ht="31.5" spans="1:12">
      <c r="A132" s="5" t="s">
        <v>557</v>
      </c>
      <c r="B132" s="5" t="s">
        <v>558</v>
      </c>
      <c r="C132" s="5" t="s">
        <v>59</v>
      </c>
      <c r="D132" s="5">
        <v>4</v>
      </c>
      <c r="E132" s="7" t="s">
        <v>60</v>
      </c>
      <c r="F132" s="8" t="s">
        <v>557</v>
      </c>
      <c r="G132" s="8" t="s">
        <v>67</v>
      </c>
      <c r="H132" s="8">
        <v>43</v>
      </c>
      <c r="I132" s="12" t="s">
        <v>559</v>
      </c>
      <c r="J132" s="13" t="s">
        <v>492</v>
      </c>
      <c r="K132" s="14" t="s">
        <v>560</v>
      </c>
      <c r="L132" s="12" t="s">
        <v>26</v>
      </c>
    </row>
    <row r="133" ht="31.5" spans="1:12">
      <c r="A133" s="5" t="s">
        <v>561</v>
      </c>
      <c r="B133" s="5" t="s">
        <v>228</v>
      </c>
      <c r="C133" s="5" t="s">
        <v>59</v>
      </c>
      <c r="D133" s="5">
        <v>4</v>
      </c>
      <c r="E133" s="7" t="s">
        <v>60</v>
      </c>
      <c r="F133" s="8" t="s">
        <v>561</v>
      </c>
      <c r="G133" s="8" t="s">
        <v>67</v>
      </c>
      <c r="H133" s="8">
        <v>47</v>
      </c>
      <c r="I133" s="12" t="s">
        <v>562</v>
      </c>
      <c r="J133" s="13" t="s">
        <v>563</v>
      </c>
      <c r="K133" s="14" t="s">
        <v>564</v>
      </c>
      <c r="L133" s="12" t="s">
        <v>565</v>
      </c>
    </row>
    <row r="134" ht="31.5" spans="1:12">
      <c r="A134" s="5" t="s">
        <v>566</v>
      </c>
      <c r="B134" s="5" t="s">
        <v>228</v>
      </c>
      <c r="C134" s="5" t="s">
        <v>59</v>
      </c>
      <c r="D134" s="5">
        <v>6</v>
      </c>
      <c r="E134" s="7" t="s">
        <v>60</v>
      </c>
      <c r="F134" s="8" t="s">
        <v>566</v>
      </c>
      <c r="G134" s="8" t="s">
        <v>61</v>
      </c>
      <c r="H134" s="8">
        <v>49</v>
      </c>
      <c r="I134" s="12" t="s">
        <v>567</v>
      </c>
      <c r="J134" s="13" t="s">
        <v>568</v>
      </c>
      <c r="K134" s="14" t="s">
        <v>569</v>
      </c>
      <c r="L134" s="12" t="s">
        <v>565</v>
      </c>
    </row>
    <row r="135" ht="31.5" spans="1:12">
      <c r="A135" s="5" t="s">
        <v>570</v>
      </c>
      <c r="B135" s="5" t="s">
        <v>228</v>
      </c>
      <c r="C135" s="5" t="s">
        <v>59</v>
      </c>
      <c r="D135" s="5">
        <v>5</v>
      </c>
      <c r="E135" s="7" t="s">
        <v>60</v>
      </c>
      <c r="F135" s="8" t="s">
        <v>570</v>
      </c>
      <c r="G135" s="8" t="s">
        <v>67</v>
      </c>
      <c r="H135" s="8">
        <v>46</v>
      </c>
      <c r="I135" s="12" t="s">
        <v>571</v>
      </c>
      <c r="J135" s="13" t="s">
        <v>572</v>
      </c>
      <c r="K135" s="14" t="s">
        <v>573</v>
      </c>
      <c r="L135" s="12" t="s">
        <v>565</v>
      </c>
    </row>
    <row r="136" ht="31.5" spans="1:12">
      <c r="A136" s="5" t="s">
        <v>574</v>
      </c>
      <c r="B136" s="5" t="s">
        <v>575</v>
      </c>
      <c r="C136" s="5" t="s">
        <v>59</v>
      </c>
      <c r="D136" s="5">
        <v>3</v>
      </c>
      <c r="E136" s="7" t="s">
        <v>60</v>
      </c>
      <c r="F136" s="8" t="s">
        <v>574</v>
      </c>
      <c r="G136" s="8" t="s">
        <v>67</v>
      </c>
      <c r="H136" s="8">
        <v>45</v>
      </c>
      <c r="I136" s="48" t="s">
        <v>576</v>
      </c>
      <c r="J136" s="13" t="s">
        <v>577</v>
      </c>
      <c r="K136" s="14" t="s">
        <v>578</v>
      </c>
      <c r="L136" s="12" t="s">
        <v>565</v>
      </c>
    </row>
    <row r="137" ht="31.5" spans="1:12">
      <c r="A137" s="5" t="s">
        <v>579</v>
      </c>
      <c r="B137" s="5" t="s">
        <v>228</v>
      </c>
      <c r="C137" s="5" t="s">
        <v>59</v>
      </c>
      <c r="D137" s="5">
        <v>4</v>
      </c>
      <c r="E137" s="7" t="s">
        <v>60</v>
      </c>
      <c r="F137" s="8" t="s">
        <v>579</v>
      </c>
      <c r="G137" s="8" t="s">
        <v>61</v>
      </c>
      <c r="H137" s="8">
        <v>46</v>
      </c>
      <c r="I137" s="12" t="s">
        <v>580</v>
      </c>
      <c r="J137" s="13" t="s">
        <v>581</v>
      </c>
      <c r="K137" s="14" t="s">
        <v>582</v>
      </c>
      <c r="L137" s="12" t="s">
        <v>583</v>
      </c>
    </row>
    <row r="138" ht="31.5" spans="1:12">
      <c r="A138" s="5" t="s">
        <v>584</v>
      </c>
      <c r="B138" s="5" t="s">
        <v>434</v>
      </c>
      <c r="C138" s="5" t="s">
        <v>147</v>
      </c>
      <c r="D138" s="5">
        <v>3</v>
      </c>
      <c r="E138" s="7" t="s">
        <v>337</v>
      </c>
      <c r="F138" s="10" t="s">
        <v>584</v>
      </c>
      <c r="G138" s="10" t="s">
        <v>61</v>
      </c>
      <c r="H138" s="10">
        <f ca="1">DATEDIF(TEXT(MID(I138,7,8),"0000-00-00"),TODAY(),"y")</f>
        <v>57</v>
      </c>
      <c r="I138" s="18" t="s">
        <v>585</v>
      </c>
      <c r="J138" s="19" t="s">
        <v>586</v>
      </c>
      <c r="K138" s="20" t="s">
        <v>587</v>
      </c>
      <c r="L138" s="18" t="s">
        <v>583</v>
      </c>
    </row>
    <row r="139" ht="31.5" spans="1:12">
      <c r="A139" s="5" t="s">
        <v>588</v>
      </c>
      <c r="B139" s="5" t="s">
        <v>434</v>
      </c>
      <c r="C139" s="5" t="s">
        <v>59</v>
      </c>
      <c r="D139" s="5">
        <v>4</v>
      </c>
      <c r="E139" s="7" t="s">
        <v>60</v>
      </c>
      <c r="F139" s="10" t="s">
        <v>588</v>
      </c>
      <c r="G139" s="10" t="s">
        <v>67</v>
      </c>
      <c r="H139" s="10">
        <v>45</v>
      </c>
      <c r="I139" s="18" t="s">
        <v>589</v>
      </c>
      <c r="J139" s="19" t="s">
        <v>586</v>
      </c>
      <c r="K139" s="20" t="s">
        <v>590</v>
      </c>
      <c r="L139" s="18" t="s">
        <v>583</v>
      </c>
    </row>
    <row r="140" ht="31.5" spans="1:12">
      <c r="A140" s="5" t="s">
        <v>591</v>
      </c>
      <c r="B140" s="5" t="s">
        <v>434</v>
      </c>
      <c r="C140" s="5" t="s">
        <v>59</v>
      </c>
      <c r="D140" s="5">
        <v>4</v>
      </c>
      <c r="E140" s="7" t="s">
        <v>60</v>
      </c>
      <c r="F140" s="8" t="s">
        <v>591</v>
      </c>
      <c r="G140" s="8" t="s">
        <v>67</v>
      </c>
      <c r="H140" s="8">
        <v>44</v>
      </c>
      <c r="I140" s="12" t="s">
        <v>592</v>
      </c>
      <c r="J140" s="13" t="s">
        <v>586</v>
      </c>
      <c r="K140" s="14" t="s">
        <v>593</v>
      </c>
      <c r="L140" s="12" t="s">
        <v>583</v>
      </c>
    </row>
    <row r="141" ht="31.5" spans="1:12">
      <c r="A141" s="5" t="s">
        <v>43</v>
      </c>
      <c r="B141" s="5" t="s">
        <v>594</v>
      </c>
      <c r="C141" s="5" t="s">
        <v>59</v>
      </c>
      <c r="D141" s="5">
        <v>4</v>
      </c>
      <c r="E141" s="7" t="s">
        <v>60</v>
      </c>
      <c r="F141" s="8" t="s">
        <v>43</v>
      </c>
      <c r="G141" s="8" t="s">
        <v>67</v>
      </c>
      <c r="H141" s="8">
        <v>49</v>
      </c>
      <c r="I141" s="12" t="s">
        <v>595</v>
      </c>
      <c r="J141" s="13" t="s">
        <v>596</v>
      </c>
      <c r="K141" s="14" t="s">
        <v>597</v>
      </c>
      <c r="L141" s="12" t="s">
        <v>39</v>
      </c>
    </row>
    <row r="142" ht="31.5" spans="1:12">
      <c r="A142" s="5" t="s">
        <v>598</v>
      </c>
      <c r="B142" s="5" t="s">
        <v>599</v>
      </c>
      <c r="C142" s="5" t="s">
        <v>59</v>
      </c>
      <c r="D142" s="5">
        <v>6</v>
      </c>
      <c r="E142" s="7" t="s">
        <v>60</v>
      </c>
      <c r="F142" s="8" t="s">
        <v>598</v>
      </c>
      <c r="G142" s="8" t="s">
        <v>61</v>
      </c>
      <c r="H142" s="8">
        <v>40</v>
      </c>
      <c r="I142" s="12" t="s">
        <v>600</v>
      </c>
      <c r="J142" s="13" t="s">
        <v>601</v>
      </c>
      <c r="K142" s="14" t="s">
        <v>602</v>
      </c>
      <c r="L142" s="12" t="s">
        <v>39</v>
      </c>
    </row>
    <row r="143" ht="31.5" spans="1:12">
      <c r="A143" s="5" t="s">
        <v>603</v>
      </c>
      <c r="B143" s="5" t="s">
        <v>308</v>
      </c>
      <c r="C143" s="5" t="s">
        <v>59</v>
      </c>
      <c r="D143" s="5">
        <v>5</v>
      </c>
      <c r="E143" s="7" t="s">
        <v>60</v>
      </c>
      <c r="F143" s="8" t="s">
        <v>603</v>
      </c>
      <c r="G143" s="8" t="s">
        <v>61</v>
      </c>
      <c r="H143" s="8">
        <v>44</v>
      </c>
      <c r="I143" s="12" t="s">
        <v>604</v>
      </c>
      <c r="J143" s="13" t="s">
        <v>601</v>
      </c>
      <c r="K143" s="14" t="s">
        <v>605</v>
      </c>
      <c r="L143" s="12" t="s">
        <v>39</v>
      </c>
    </row>
    <row r="144" ht="31.5" spans="1:12">
      <c r="A144" s="5" t="s">
        <v>606</v>
      </c>
      <c r="B144" s="5" t="s">
        <v>430</v>
      </c>
      <c r="C144" s="5" t="s">
        <v>59</v>
      </c>
      <c r="D144" s="5">
        <v>3</v>
      </c>
      <c r="E144" s="7" t="s">
        <v>60</v>
      </c>
      <c r="F144" s="8" t="s">
        <v>606</v>
      </c>
      <c r="G144" s="8" t="s">
        <v>67</v>
      </c>
      <c r="H144" s="8">
        <v>44</v>
      </c>
      <c r="I144" s="12" t="s">
        <v>607</v>
      </c>
      <c r="J144" s="13" t="s">
        <v>608</v>
      </c>
      <c r="K144" s="14" t="s">
        <v>609</v>
      </c>
      <c r="L144" s="12" t="s">
        <v>39</v>
      </c>
    </row>
    <row r="145" ht="31.5" spans="1:12">
      <c r="A145" s="5" t="s">
        <v>610</v>
      </c>
      <c r="B145" s="5" t="s">
        <v>611</v>
      </c>
      <c r="C145" s="5" t="s">
        <v>59</v>
      </c>
      <c r="D145" s="5">
        <v>5</v>
      </c>
      <c r="E145" s="7" t="s">
        <v>60</v>
      </c>
      <c r="F145" s="8" t="s">
        <v>610</v>
      </c>
      <c r="G145" s="8" t="s">
        <v>67</v>
      </c>
      <c r="H145" s="8">
        <v>45</v>
      </c>
      <c r="I145" s="12" t="s">
        <v>612</v>
      </c>
      <c r="J145" s="13" t="s">
        <v>613</v>
      </c>
      <c r="K145" s="14" t="s">
        <v>614</v>
      </c>
      <c r="L145" s="12" t="s">
        <v>39</v>
      </c>
    </row>
    <row r="146" ht="31.5" spans="1:12">
      <c r="A146" s="5" t="s">
        <v>615</v>
      </c>
      <c r="B146" s="5" t="s">
        <v>616</v>
      </c>
      <c r="C146" s="5" t="s">
        <v>147</v>
      </c>
      <c r="D146" s="5">
        <v>4</v>
      </c>
      <c r="E146" s="7" t="s">
        <v>337</v>
      </c>
      <c r="F146" s="8" t="s">
        <v>615</v>
      </c>
      <c r="G146" s="8" t="s">
        <v>61</v>
      </c>
      <c r="H146" s="8">
        <f ca="1" t="shared" ref="H146:H150" si="9">DATEDIF(TEXT(MID(I146,7,8),"0000-00-00"),TODAY(),"y")</f>
        <v>50</v>
      </c>
      <c r="I146" s="12" t="s">
        <v>617</v>
      </c>
      <c r="J146" s="13" t="s">
        <v>618</v>
      </c>
      <c r="K146" s="14" t="s">
        <v>619</v>
      </c>
      <c r="L146" s="12" t="s">
        <v>39</v>
      </c>
    </row>
    <row r="147" ht="31.5" spans="1:12">
      <c r="A147" s="5" t="s">
        <v>40</v>
      </c>
      <c r="B147" s="5" t="s">
        <v>616</v>
      </c>
      <c r="C147" s="5" t="s">
        <v>147</v>
      </c>
      <c r="D147" s="5">
        <v>4</v>
      </c>
      <c r="E147" s="7" t="s">
        <v>471</v>
      </c>
      <c r="F147" s="8" t="s">
        <v>40</v>
      </c>
      <c r="G147" s="8" t="s">
        <v>61</v>
      </c>
      <c r="H147" s="8">
        <f ca="1" t="shared" si="9"/>
        <v>47</v>
      </c>
      <c r="I147" s="12" t="s">
        <v>620</v>
      </c>
      <c r="J147" s="13" t="s">
        <v>618</v>
      </c>
      <c r="K147" s="14" t="s">
        <v>621</v>
      </c>
      <c r="L147" s="12" t="s">
        <v>39</v>
      </c>
    </row>
    <row r="148" ht="31.5" spans="1:12">
      <c r="A148" s="5" t="s">
        <v>622</v>
      </c>
      <c r="B148" s="5" t="s">
        <v>623</v>
      </c>
      <c r="C148" s="5" t="s">
        <v>147</v>
      </c>
      <c r="D148" s="5">
        <v>2</v>
      </c>
      <c r="E148" s="7" t="s">
        <v>60</v>
      </c>
      <c r="F148" s="8" t="s">
        <v>622</v>
      </c>
      <c r="G148" s="8" t="s">
        <v>67</v>
      </c>
      <c r="H148" s="8">
        <f ca="1" t="shared" si="9"/>
        <v>47</v>
      </c>
      <c r="I148" s="12" t="s">
        <v>624</v>
      </c>
      <c r="J148" s="13" t="s">
        <v>625</v>
      </c>
      <c r="K148" s="14" t="s">
        <v>626</v>
      </c>
      <c r="L148" s="12" t="s">
        <v>39</v>
      </c>
    </row>
    <row r="149" ht="31.5" spans="1:12">
      <c r="A149" s="5" t="s">
        <v>627</v>
      </c>
      <c r="B149" s="5" t="s">
        <v>628</v>
      </c>
      <c r="C149" s="5" t="s">
        <v>147</v>
      </c>
      <c r="D149" s="5">
        <v>3</v>
      </c>
      <c r="E149" s="7" t="s">
        <v>462</v>
      </c>
      <c r="F149" s="8" t="s">
        <v>627</v>
      </c>
      <c r="G149" s="8" t="s">
        <v>61</v>
      </c>
      <c r="H149" s="8">
        <f ca="1" t="shared" si="9"/>
        <v>47</v>
      </c>
      <c r="I149" s="12" t="s">
        <v>629</v>
      </c>
      <c r="J149" s="13" t="s">
        <v>630</v>
      </c>
      <c r="K149" s="14" t="s">
        <v>631</v>
      </c>
      <c r="L149" s="12" t="s">
        <v>39</v>
      </c>
    </row>
    <row r="150" ht="31.5" spans="1:12">
      <c r="A150" s="5" t="s">
        <v>632</v>
      </c>
      <c r="B150" s="5" t="s">
        <v>633</v>
      </c>
      <c r="C150" s="5" t="s">
        <v>147</v>
      </c>
      <c r="D150" s="5">
        <v>3</v>
      </c>
      <c r="E150" s="7" t="s">
        <v>152</v>
      </c>
      <c r="F150" s="8" t="s">
        <v>632</v>
      </c>
      <c r="G150" s="8" t="s">
        <v>61</v>
      </c>
      <c r="H150" s="8">
        <f ca="1" t="shared" si="9"/>
        <v>58</v>
      </c>
      <c r="I150" s="12" t="s">
        <v>634</v>
      </c>
      <c r="J150" s="13" t="s">
        <v>635</v>
      </c>
      <c r="K150" s="14" t="s">
        <v>636</v>
      </c>
      <c r="L150" s="12" t="s">
        <v>39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龙华区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拟退出人员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2020-05-24T07:58:00Z</dcterms:created>
  <dcterms:modified xsi:type="dcterms:W3CDTF">2021-12-02T11:32:09Z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